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34" documentId="120_S{2AC9BD13-BADA-5192-A53E-5A8FF88502F6}" xr6:coauthVersionLast="47" xr6:coauthVersionMax="47" xr10:uidLastSave="{A0C20030-9A57-47E5-8251-DAA8E77568F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<sst xmlns="http://schemas.openxmlformats.org/spreadsheetml/2006/main" count="180279" uniqueCount="39123">
  <si>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</si>
  <si>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</si>
  <si>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</si>
  <si>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</si>
  <si>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</si>
  <si>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</si>
  <si>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</si>
  <si>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</si>
  <si>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</si>
  <si>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</si>
  <si>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</si>
  <si>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</si>
  <si>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</si>
  <si>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</si>
  <si>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</si>
  <si>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</si>
  <si>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</si>
  <si>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</si>
  <si>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</si>
  <si>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</si>
  <si>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</si>
  <si>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</si>
  <si>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</si>
  <si>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</si>
  <si>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</si>
  <si>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</si>
  <si>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</si>
  <si>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</si>
  <si>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</si>
  <si>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</si>
  <si>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</si>
  <si>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</si>
  <si>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</si>
  <si>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</si>
  <si>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</si>
  <si>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</si>
  <si>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</si>
  <si>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</si>
  <si>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</si>
  <si>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</si>
  <si>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</si>
  <si>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</si>
  <si>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</si>
  <si>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</si>
  <si>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</si>
  <si>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</si>
  <si>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</si>
  <si>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</si>
  <si>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</si>
  <si>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</si>
  <si>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</si>
  <si>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</si>
  <si>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</si>
  <si>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</si>
  <si>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</si>
  <si>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</si>
  <si>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</si>
  <si>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</si>
  <si>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</si>
  <si>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</si>
  <si>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</si>
  <si>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</si>
  <si>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</si>
  <si>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</si>
  <si>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</si>
  <si>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</si>
  <si>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</si>
  <si>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</si>
  <si>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</si>
  <si>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</si>
  <si>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</si>
  <si>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</si>
  <si>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</si>
  <si>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</si>
  <si>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</si>
  <si>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</si>
  <si>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</si>
  <si>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</si>
  <si>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</si>
  <si>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</si>
  <si>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</si>
  <si>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</si>
  <si>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</si>
  <si>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</si>
  <si>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</si>
  <si>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</si>
  <si>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</si>
  <si>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</si>
  <si>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</si>
  <si>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</si>
  <si>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</si>
  <si>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</si>
  <si>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</si>
  <si>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</si>
  <si>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</si>
  <si>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</si>
  <si>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</si>
  <si>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</si>
  <si>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</si>
  <si>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</si>
  <si>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</si>
  <si>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</si>
  <si>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</si>
  <si>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</si>
  <si>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</si>
  <si>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</si>
  <si>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</si>
  <si>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</si>
  <si>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</si>
  <si>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</si>
  <si>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</si>
  <si>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</si>
  <si>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</si>
  <si>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</si>
  <si>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</si>
  <si>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</si>
  <si>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</si>
  <si>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</si>
  <si>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</si>
  <si>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</si>
  <si>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</si>
  <si>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</si>
  <si>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</si>
  <si>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</si>
  <si>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</si>
  <si>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</si>
  <si>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</si>
  <si>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</si>
  <si>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</si>
  <si>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</si>
  <si>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</si>
  <si>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</si>
  <si>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</si>
  <si>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</si>
  <si>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</si>
  <si>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</si>
  <si>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</si>
  <si>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</si>
  <si>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</si>
  <si>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</si>
  <si>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</si>
  <si>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</si>
  <si>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</si>
  <si>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</si>
  <si>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</si>
  <si>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</si>
  <si>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</si>
  <si>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</si>
  <si>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</si>
  <si>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</si>
  <si>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</si>
  <si>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</si>
  <si>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</si>
  <si>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</si>
  <si>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</si>
  <si>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</si>
  <si>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</si>
  <si>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</si>
  <si>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</si>
  <si>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</si>
  <si>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</si>
  <si>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</si>
  <si>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</si>
  <si>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</si>
  <si>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</si>
  <si>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</si>
  <si>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</si>
  <si>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</si>
  <si>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</si>
  <si>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</si>
  <si>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</si>
  <si>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</si>
  <si>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</si>
  <si>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</si>
  <si>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</si>
  <si>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</si>
  <si>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</si>
  <si>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</si>
  <si>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</si>
  <si>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</si>
  <si>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</si>
  <si>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</si>
  <si>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</si>
  <si>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</si>
  <si>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</si>
  <si>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</si>
  <si>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</si>
  <si>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</si>
  <si>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</si>
  <si>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</si>
  <si>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</si>
  <si>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</si>
  <si>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</si>
  <si>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</si>
  <si>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</si>
  <si>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</si>
  <si>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</si>
  <si>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</si>
  <si>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</si>
  <si>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</si>
  <si>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</si>
  <si>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</si>
  <si>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</si>
  <si>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</si>
  <si>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</si>
  <si>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</si>
  <si>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</si>
  <si>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</si>
  <si>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</si>
  <si>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</si>
  <si>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</si>
  <si>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</si>
  <si>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</si>
  <si>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</si>
  <si>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</si>
  <si>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</si>
  <si>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</si>
  <si>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</si>
  <si>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</si>
  <si>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</si>
  <si>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</si>
  <si>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</si>
  <si>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</si>
  <si>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</si>
  <si>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</si>
  <si>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</si>
  <si>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</si>
  <si>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</si>
  <si>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</si>
  <si>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</si>
  <si>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</si>
  <si>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</si>
  <si>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</si>
  <si>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</si>
  <si>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</si>
  <si>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</si>
  <si>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</si>
  <si>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</si>
  <si>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</si>
  <si>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</si>
  <si>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</si>
  <si>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</si>
  <si>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</si>
  <si>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</si>
  <si>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</si>
  <si>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</si>
  <si>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</si>
  <si>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</si>
  <si>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</si>
  <si>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</si>
  <si>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</si>
  <si>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</si>
  <si>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</si>
  <si>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</si>
  <si>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</si>
  <si>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</si>
  <si>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</si>
  <si>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</si>
  <si>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</si>
  <si>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</si>
  <si>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</si>
  <si>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</si>
  <si>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</si>
  <si>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</si>
  <si>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</si>
  <si>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</si>
  <si>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</si>
  <si>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</si>
  <si>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</si>
  <si>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</si>
  <si>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</si>
  <si>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</si>
  <si>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</si>
  <si>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</si>
  <si>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</si>
  <si>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</si>
  <si>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</si>
  <si>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</si>
  <si>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</si>
  <si>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</si>
  <si>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</si>
  <si>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</si>
  <si>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</si>
  <si>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</si>
  <si>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</si>
  <si>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</si>
  <si>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</si>
  <si>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</si>
  <si>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</si>
  <si>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</si>
  <si>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</si>
  <si>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</si>
  <si>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</si>
  <si>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</si>
  <si>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</si>
  <si>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</si>
  <si>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</si>
  <si>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</si>
  <si>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</si>
  <si>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</si>
  <si>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</si>
  <si>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</si>
  <si>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</si>
  <si>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</si>
  <si>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</si>
  <si>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</si>
  <si>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</si>
  <si>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</si>
  <si>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</si>
  <si>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</si>
  <si>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</si>
  <si>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</si>
  <si>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</si>
  <si>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</si>
  <si>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</si>
  <si>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</si>
  <si>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</si>
  <si>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</si>
  <si>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</si>
  <si>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</si>
  <si>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</si>
  <si>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</si>
  <si>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</si>
  <si>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</si>
  <si>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</si>
  <si>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</si>
  <si>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</si>
  <si>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</si>
  <si>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</si>
  <si>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</si>
  <si>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</si>
  <si>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</si>
  <si>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</si>
  <si>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</si>
  <si>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</si>
  <si>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</si>
  <si>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</si>
  <si>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</si>
  <si>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</si>
  <si>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</si>
  <si>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</si>
  <si>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</si>
  <si>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</si>
  <si>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</si>
  <si>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</si>
  <si>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</si>
  <si>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</si>
  <si>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</si>
  <si>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</si>
  <si>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</si>
  <si>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</si>
  <si>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</si>
  <si>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</si>
  <si>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</si>
  <si>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</si>
  <si>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</si>
  <si>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</si>
  <si>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</si>
  <si>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</si>
  <si>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</si>
  <si>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</si>
  <si>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</si>
  <si>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</si>
  <si>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</si>
  <si>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</si>
  <si>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</si>
  <si>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</si>
  <si>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</si>
  <si>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</si>
  <si>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</si>
  <si>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</si>
  <si>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</si>
  <si>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</si>
  <si>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</si>
  <si>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</si>
  <si>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</si>
  <si>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</si>
  <si>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</si>
  <si>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</si>
  <si>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</si>
  <si>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</si>
  <si>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</si>
  <si>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</si>
  <si>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</si>
  <si>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</si>
  <si>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</si>
  <si>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</si>
  <si>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</si>
  <si>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</si>
  <si>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</si>
  <si>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</si>
  <si>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</si>
  <si>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</si>
  <si>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</si>
  <si>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</si>
  <si>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</si>
  <si>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</si>
  <si>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</si>
  <si>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</si>
  <si>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</si>
  <si>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</si>
  <si>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</si>
  <si>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</si>
  <si>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</si>
  <si>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</si>
  <si>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</si>
  <si>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</si>
  <si>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</si>
  <si>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</si>
  <si>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</si>
  <si>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</si>
  <si>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</si>
  <si>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</si>
  <si>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</si>
  <si>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</si>
  <si>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</si>
  <si>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</si>
  <si>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</si>
  <si>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</si>
  <si>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</si>
  <si>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</si>
  <si>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</si>
  <si>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</si>
  <si>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</si>
  <si>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</si>
  <si>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</si>
  <si>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</si>
  <si>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</si>
  <si>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</si>
  <si>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</si>
  <si>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</si>
  <si>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</si>
  <si>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</si>
  <si>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</si>
  <si>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</si>
  <si>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</si>
  <si>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</si>
  <si>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</si>
  <si>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</si>
  <si>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</si>
  <si>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</si>
  <si>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</si>
  <si>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</si>
  <si>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</si>
  <si>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</si>
  <si>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</si>
  <si>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</si>
  <si>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</si>
  <si>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</si>
  <si>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</si>
  <si>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</si>
  <si>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</si>
  <si>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</si>
  <si>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</si>
  <si>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</si>
  <si>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</si>
  <si>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</si>
  <si>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</si>
  <si>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</si>
  <si>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</si>
  <si>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</si>
  <si>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</si>
  <si>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</si>
  <si>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</si>
  <si>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</si>
  <si>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</si>
  <si>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</si>
  <si>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</si>
  <si>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</si>
  <si>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</si>
  <si>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</si>
  <si>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</si>
  <si>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</si>
  <si>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</si>
  <si>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</si>
  <si>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</si>
  <si>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</si>
  <si>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</si>
  <si>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</si>
  <si>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</si>
  <si>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</si>
  <si>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</si>
  <si>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</si>
  <si>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</si>
  <si>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</si>
  <si>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</si>
  <si>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</si>
  <si>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</si>
  <si>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</si>
  <si>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</si>
  <si>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</si>
  <si>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</si>
  <si>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</si>
  <si>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</si>
  <si>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</si>
  <si>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</si>
  <si>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</si>
  <si>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</si>
  <si>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</si>
  <si>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</si>
  <si>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</si>
  <si>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</si>
  <si>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</si>
  <si>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</si>
  <si>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</si>
  <si>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</si>
  <si>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</si>
  <si>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</si>
  <si>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</si>
  <si>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</si>
  <si>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</si>
  <si>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</si>
  <si>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</si>
  <si>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</si>
  <si>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</si>
  <si>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</si>
  <si>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</si>
  <si>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</si>
  <si>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</si>
  <si>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</si>
  <si>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</si>
  <si>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</si>
  <si>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</si>
  <si>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</si>
  <si>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</si>
  <si>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</si>
  <si>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</si>
  <si>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</si>
  <si>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</si>
  <si>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</si>
  <si>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</si>
  <si>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</si>
  <si>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</si>
  <si>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</si>
  <si>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</si>
  <si>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</si>
  <si>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</si>
  <si>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</si>
  <si>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</si>
  <si>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</si>
  <si>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</si>
  <si>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</si>
  <si>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</si>
  <si>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</si>
  <si>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</si>
  <si>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</si>
  <si>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</si>
  <si>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</si>
  <si>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</si>
  <si>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</si>
  <si>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</si>
  <si>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</si>
  <si>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</si>
  <si>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</si>
  <si>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</si>
  <si>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</si>
  <si>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</si>
  <si>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</si>
  <si>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</si>
  <si>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</si>
  <si>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</si>
  <si>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</si>
  <si>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</si>
  <si>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</si>
  <si>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</si>
  <si>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</si>
  <si>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</si>
  <si>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</si>
  <si>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</si>
  <si>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</si>
  <si>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</si>
  <si>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</si>
  <si>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</si>
  <si>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</si>
  <si>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</si>
  <si>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</si>
  <si>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</si>
  <si>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</si>
  <si>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</si>
  <si>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</si>
  <si>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</si>
  <si>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</si>
  <si>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</si>
  <si>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</si>
  <si>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</si>
  <si>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</si>
  <si>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</si>
  <si>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</si>
  <si>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</si>
  <si>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</si>
  <si>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</si>
  <si>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</si>
  <si>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</si>
  <si>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</si>
  <si>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</si>
  <si>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</si>
  <si>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</si>
  <si>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</si>
  <si>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</si>
  <si>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</si>
  <si>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</si>
  <si>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</si>
  <si>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</si>
  <si>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</si>
  <si>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</si>
  <si>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</si>
  <si>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</si>
  <si>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</si>
  <si>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</si>
  <si>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</si>
  <si>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</si>
  <si>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</si>
  <si>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</si>
  <si>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</si>
  <si>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</si>
  <si>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</si>
  <si>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</si>
  <si>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</si>
  <si>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</si>
  <si>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</si>
  <si>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</si>
  <si>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</si>
  <si>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</si>
  <si>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</si>
  <si>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</si>
  <si>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</si>
  <si>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</si>
  <si>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</si>
  <si>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</si>
  <si>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</si>
  <si>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</si>
  <si>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</si>
  <si>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</si>
  <si>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</si>
  <si>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</si>
  <si>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</si>
  <si>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</si>
  <si>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</si>
  <si>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</si>
  <si>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</si>
  <si>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</si>
  <si>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</si>
  <si>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</si>
  <si>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</si>
  <si>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</si>
  <si>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</si>
  <si>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</si>
  <si>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</si>
  <si>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</si>
  <si>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</si>
  <si>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</si>
  <si>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</si>
  <si>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</si>
  <si>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</si>
  <si>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</si>
  <si>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</si>
  <si>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</si>
  <si>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</si>
  <si>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</si>
  <si>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</si>
  <si>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</si>
  <si>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</si>
  <si>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</si>
  <si>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</si>
  <si>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</si>
  <si>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</si>
  <si>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</si>
  <si>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</si>
  <si>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</si>
  <si>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</si>
  <si>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</si>
  <si>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</si>
  <si>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</si>
  <si>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</si>
  <si>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</si>
  <si>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</si>
  <si>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</si>
  <si>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</si>
  <si>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</si>
  <si>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</si>
  <si>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</si>
  <si>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</si>
  <si>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</si>
  <si>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</si>
  <si>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</si>
  <si>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</si>
  <si>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</si>
  <si>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</si>
  <si>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</si>
  <si>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</si>
  <si>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</si>
  <si>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</si>
  <si>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</si>
  <si>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</si>
  <si>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</si>
  <si>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</si>
  <si>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</si>
  <si>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</si>
  <si>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</si>
  <si>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</si>
  <si>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</si>
  <si>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</si>
  <si>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</si>
  <si>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</si>
  <si>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</si>
  <si>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</si>
  <si>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</si>
  <si>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</si>
  <si>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</si>
  <si>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</si>
  <si>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</si>
  <si>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</si>
  <si>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</si>
  <si>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</si>
  <si>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</si>
  <si>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</si>
  <si>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</si>
  <si>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</si>
  <si>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</si>
  <si>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</si>
  <si>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</si>
  <si>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</si>
  <si>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</si>
  <si>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</si>
  <si>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</si>
  <si>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</si>
  <si>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</si>
  <si>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</si>
  <si>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</si>
  <si>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</si>
  <si>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</si>
  <si>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</si>
  <si>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</si>
  <si>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</si>
  <si>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</si>
  <si>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</si>
  <si>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</si>
  <si>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</si>
  <si>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</si>
  <si>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</si>
  <si>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</si>
  <si>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</si>
  <si>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</si>
  <si>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</si>
  <si>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</si>
  <si>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</si>
  <si>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</si>
  <si>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</si>
  <si>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</si>
  <si>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</si>
  <si>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</si>
  <si>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</si>
  <si>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</si>
  <si>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</si>
  <si>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</si>
  <si>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</si>
  <si>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</si>
  <si>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</si>
  <si>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</si>
  <si>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</si>
  <si>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</si>
  <si>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</si>
  <si>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</si>
  <si>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</si>
  <si>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</si>
  <si>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</si>
  <si>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</si>
  <si>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</si>
  <si>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</si>
  <si>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</si>
  <si>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</si>
  <si>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</si>
  <si>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</si>
  <si>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</si>
  <si>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</si>
  <si>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</si>
  <si>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</si>
  <si>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</si>
  <si>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</si>
  <si>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</si>
  <si>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</si>
  <si>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</si>
  <si>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</si>
  <si>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</si>
  <si>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</si>
  <si>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</si>
  <si>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</si>
  <si>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</si>
  <si>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</si>
  <si>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</si>
  <si>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</si>
  <si>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</si>
  <si>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</si>
  <si>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</si>
  <si>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</si>
  <si>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</si>
  <si>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</si>
  <si>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</si>
  <si>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</si>
  <si>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</si>
  <si>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</si>
  <si>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</si>
  <si>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</si>
  <si>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</si>
  <si>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</si>
  <si>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</si>
  <si>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</si>
  <si>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</si>
  <si>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</si>
  <si>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</si>
  <si>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</si>
  <si>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</si>
  <si>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</si>
  <si>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</si>
  <si>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</si>
  <si>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</si>
  <si>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</si>
  <si>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</si>
  <si>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</si>
  <si>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</si>
  <si>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</si>
  <si>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</si>
  <si>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</si>
  <si>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</si>
  <si>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</si>
  <si>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</si>
  <si>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</si>
  <si>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</si>
  <si>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</si>
  <si>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</si>
  <si>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</si>
  <si>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</si>
  <si>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</si>
  <si>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</si>
  <si>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</si>
  <si>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</si>
  <si>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</si>
  <si>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</si>
  <si>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</si>
  <si>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</si>
  <si>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</si>
  <si>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</si>
  <si>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</si>
  <si>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</si>
  <si>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</si>
  <si>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</si>
  <si>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</si>
  <si>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</si>
  <si>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</si>
  <si>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</si>
  <si>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</si>
  <si>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</si>
  <si>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</si>
  <si>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</si>
  <si>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</si>
  <si>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</si>
  <si>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</si>
  <si>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</si>
  <si>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</si>
  <si>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</si>
  <si>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</si>
  <si>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</si>
  <si>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</si>
  <si>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</si>
  <si>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</si>
  <si>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</si>
  <si>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</si>
  <si>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</si>
  <si>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</si>
  <si>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</si>
  <si>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</si>
  <si>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</si>
  <si>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</si>
  <si>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</si>
  <si>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</si>
  <si>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</si>
  <si>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</si>
  <si>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</si>
  <si>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</si>
  <si>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</si>
  <si>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</si>
  <si>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</si>
  <si>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</si>
  <si>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</si>
  <si>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</si>
  <si>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</si>
  <si>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</si>
  <si>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</si>
  <si>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</si>
  <si>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</si>
  <si>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</si>
  <si>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</si>
  <si>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</si>
  <si>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</si>
  <si>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</si>
  <si>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</si>
  <si>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</si>
  <si>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</si>
  <si>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</si>
  <si>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</si>
  <si>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</si>
  <si>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</si>
  <si>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</si>
  <si>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</si>
  <si>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</si>
  <si>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</si>
  <si>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</si>
  <si>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</si>
  <si>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</si>
  <si>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</si>
  <si>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</si>
  <si>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</si>
  <si>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</si>
  <si>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</si>
  <si>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</si>
  <si>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</si>
  <si>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</si>
  <si>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</si>
  <si>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</si>
  <si>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</si>
  <si>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</si>
  <si>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</si>
  <si>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</si>
  <si>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</si>
  <si>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</si>
  <si>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</si>
  <si>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</si>
  <si>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</si>
  <si>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</si>
  <si>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</si>
  <si>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</si>
  <si>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</si>
  <si>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</si>
  <si>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</si>
  <si>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</si>
  <si>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</si>
  <si>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</si>
  <si>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</si>
  <si>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</si>
  <si>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</si>
  <si>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</si>
  <si>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</si>
  <si>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</si>
  <si>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</si>
  <si>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</si>
  <si>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</si>
  <si>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</si>
  <si>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</si>
  <si>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</si>
  <si>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</si>
  <si>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</si>
  <si>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</si>
  <si>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</si>
  <si>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</si>
  <si>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</si>
  <si>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</si>
  <si>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</si>
  <si>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</si>
  <si>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</si>
  <si>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</si>
  <si>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</si>
  <si>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</si>
  <si>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</si>
  <si>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</si>
  <si>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</si>
  <si>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</si>
  <si>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</si>
  <si>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</si>
  <si>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</si>
  <si>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</si>
  <si>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</si>
  <si>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</si>
  <si>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</si>
  <si>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</si>
  <si>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</si>
  <si>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</si>
  <si>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</si>
  <si>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</si>
  <si>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</si>
  <si>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</si>
  <si>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</si>
  <si>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</si>
  <si>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</si>
  <si>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</si>
  <si>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</si>
  <si>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</si>
  <si>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</si>
  <si>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</si>
  <si>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</si>
  <si>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</si>
  <si>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</si>
  <si>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</si>
  <si>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</si>
  <si>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</si>
  <si>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</si>
  <si>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</si>
  <si>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</si>
  <si>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</si>
  <si>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</si>
  <si>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</si>
  <si>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</si>
  <si>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</si>
  <si>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</si>
  <si>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</si>
  <si>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</si>
  <si>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</si>
  <si>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</si>
  <si>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</si>
  <si>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</si>
  <si>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</si>
  <si>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</si>
  <si>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</si>
  <si>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</si>
  <si>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</si>
  <si>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</si>
  <si>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</si>
  <si>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</si>
  <si>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</si>
  <si>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</si>
  <si>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</si>
  <si>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</si>
  <si>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</si>
  <si>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</si>
  <si>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</si>
  <si>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</si>
  <si>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</si>
  <si>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</si>
  <si>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</si>
  <si>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</si>
  <si>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</si>
  <si>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</si>
  <si>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</si>
  <si>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</si>
  <si>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</si>
  <si>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</si>
  <si>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</si>
  <si>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</si>
  <si>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</si>
  <si>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</si>
  <si>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</si>
  <si>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</si>
  <si>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</si>
  <si>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</si>
  <si>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</si>
  <si>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</si>
  <si>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</si>
  <si>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</si>
  <si>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</si>
  <si>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</si>
  <si>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</si>
  <si>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</si>
  <si>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</si>
  <si>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</si>
  <si>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</si>
  <si>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</si>
  <si>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</si>
  <si>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</si>
  <si>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</si>
  <si>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</si>
  <si>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</si>
  <si>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</si>
  <si>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</si>
  <si>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</si>
  <si>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</si>
  <si>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</si>
  <si>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</si>
  <si>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</si>
  <si>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</si>
  <si>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</si>
  <si>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</si>
  <si>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</si>
  <si>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</si>
  <si>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</si>
  <si>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</si>
  <si>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</si>
  <si>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</si>
  <si>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</si>
  <si>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</si>
  <si>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</si>
  <si>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</si>
  <si>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</si>
  <si>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</si>
  <si>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</si>
  <si>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</si>
  <si>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</si>
  <si>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</si>
  <si>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</si>
  <si>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</si>
  <si>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</si>
  <si>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</si>
  <si>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</si>
  <si>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</si>
  <si>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</si>
  <si>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</si>
  <si>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</si>
  <si>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</si>
  <si>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</si>
  <si>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</si>
  <si>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</si>
  <si>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</si>
  <si>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</si>
  <si>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</si>
  <si>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</si>
  <si>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</si>
  <si>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</si>
  <si>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</si>
  <si>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</si>
  <si>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</si>
  <si>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</si>
  <si>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</si>
  <si>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</si>
  <si>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</si>
  <si>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</si>
  <si>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</si>
  <si>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</si>
  <si>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</si>
  <si>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</si>
  <si>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</si>
  <si>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</si>
  <si>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</si>
  <si>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</si>
  <si>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</si>
  <si>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</si>
  <si>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</si>
  <si>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</si>
  <si>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</si>
  <si>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</si>
  <si>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</si>
  <si>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</si>
  <si>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</si>
  <si>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</si>
  <si>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</si>
  <si>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</si>
  <si>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</si>
  <si>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</si>
  <si>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</si>
  <si>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</si>
  <si>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</si>
  <si>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</si>
  <si>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</si>
  <si>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</si>
  <si>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</si>
  <si>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</si>
  <si>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</si>
  <si>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</si>
  <si>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</si>
  <si>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</si>
  <si>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</si>
  <si>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</si>
  <si>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</si>
  <si>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</si>
  <si>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</si>
  <si>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</si>
  <si>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</si>
  <si>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</si>
  <si>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</si>
  <si>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</si>
  <si>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</si>
  <si>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</si>
  <si>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</si>
  <si>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</si>
  <si>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</si>
  <si>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</si>
  <si>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</si>
  <si>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</si>
  <si>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</si>
  <si>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</si>
  <si>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</si>
  <si>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</si>
  <si>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</si>
  <si>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</si>
  <si>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</si>
  <si>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</si>
  <si>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</si>
  <si>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</si>
  <si>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</si>
  <si>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</si>
  <si>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</si>
  <si>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</si>
  <si>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</si>
  <si>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</si>
  <si>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</si>
  <si>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</si>
  <si>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</si>
  <si>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</si>
  <si>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</si>
  <si>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</si>
  <si>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</si>
  <si>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</si>
  <si>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</si>
  <si>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</si>
  <si>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</si>
  <si>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</si>
  <si>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</si>
  <si>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</si>
  <si>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</si>
  <si>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</si>
  <si>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</si>
  <si>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</si>
  <si>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</si>
  <si>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</si>
  <si>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</si>
  <si>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</si>
  <si>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</si>
  <si>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</si>
  <si>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</si>
  <si>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</si>
  <si>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</si>
  <si>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</si>
  <si>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</si>
  <si>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</si>
  <si>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</si>
  <si>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</si>
  <si>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</si>
  <si>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</si>
  <si>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</si>
  <si>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</si>
  <si>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</si>
  <si>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</si>
  <si>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</si>
  <si>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</si>
  <si>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</si>
  <si>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</si>
  <si>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</si>
  <si>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</si>
  <si>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</si>
  <si>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</si>
  <si>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</si>
  <si>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</si>
  <si>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</si>
  <si>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</si>
  <si>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</si>
  <si>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</si>
  <si>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</si>
  <si>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</si>
  <si>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</si>
  <si>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</si>
  <si>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</si>
  <si>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</si>
  <si>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</si>
  <si>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</si>
  <si>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</si>
  <si>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</si>
  <si>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</si>
  <si>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</si>
  <si>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</si>
  <si>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</si>
  <si>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</si>
  <si>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</si>
  <si>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</si>
  <si>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</si>
  <si>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</si>
  <si>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</si>
  <si>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</si>
  <si>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</si>
  <si>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</si>
  <si>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</si>
  <si>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</si>
  <si>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</si>
  <si>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</si>
  <si>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</si>
  <si>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</si>
  <si>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</si>
  <si>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</si>
  <si>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</si>
  <si>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</si>
  <si>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</si>
  <si>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</si>
  <si>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</si>
  <si>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</si>
  <si>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</si>
  <si>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</si>
  <si>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</si>
  <si>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</si>
  <si>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</si>
  <si>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</si>
  <si>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</si>
  <si>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</si>
  <si>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</si>
  <si>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</si>
  <si>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</si>
  <si>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</si>
  <si>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</si>
  <si>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</si>
  <si>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</si>
  <si>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</si>
  <si>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</si>
  <si>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</si>
  <si>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</si>
  <si>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</si>
  <si>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</si>
  <si>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</si>
  <si>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</si>
  <si>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</si>
  <si>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</si>
  <si>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</si>
  <si>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</si>
  <si>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</si>
  <si>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</si>
  <si>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</si>
  <si>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</si>
  <si>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</si>
  <si>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</si>
  <si>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</si>
  <si>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</si>
  <si>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</si>
  <si>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</si>
  <si>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</si>
  <si>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</si>
  <si>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</si>
  <si>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</si>
  <si>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</si>
  <si>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</si>
  <si>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</si>
  <si>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</si>
  <si>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</si>
  <si>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</si>
  <si>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</si>
  <si>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</si>
  <si>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</si>
  <si>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</si>
  <si>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</si>
  <si>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</si>
  <si>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</si>
  <si>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</si>
  <si>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</si>
  <si>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</si>
  <si>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</si>
  <si>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</si>
  <si>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</si>
  <si>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</si>
  <si>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</si>
  <si>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</si>
  <si>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</si>
  <si>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</si>
  <si>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</si>
  <si>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</si>
  <si>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</si>
  <si>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</si>
  <si>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</si>
  <si>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</si>
  <si>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</si>
  <si>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</si>
  <si>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</si>
  <si>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</si>
  <si>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</si>
  <si>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</si>
  <si>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</si>
  <si>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</si>
  <si>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</si>
  <si>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</si>
  <si>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</si>
  <si>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</si>
  <si>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</si>
  <si>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</si>
  <si>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</si>
  <si>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</si>
  <si>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</si>
  <si>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</si>
  <si>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</si>
  <si>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</si>
  <si>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</si>
  <si>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</si>
  <si>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</si>
  <si>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</si>
  <si>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</si>
  <si>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</si>
  <si>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</si>
  <si>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</si>
  <si>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</si>
  <si>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</si>
  <si>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</si>
  <si>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</si>
  <si>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</si>
  <si>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</si>
  <si>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</si>
  <si>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</si>
  <si>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</si>
  <si>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</si>
  <si>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</si>
  <si>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</si>
  <si>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</si>
  <si>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</si>
  <si>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</si>
  <si>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</si>
  <si>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</si>
  <si>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</si>
  <si>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</si>
  <si>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</si>
  <si>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</si>
  <si>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</si>
  <si>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</si>
  <si>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</si>
  <si>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</si>
  <si>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</si>
  <si>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</si>
  <si>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</si>
  <si>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</si>
  <si>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</si>
  <si>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</si>
  <si>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</si>
  <si>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</si>
  <si>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</si>
  <si>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</si>
  <si>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</si>
  <si>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</si>
  <si>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</si>
  <si>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</si>
  <si>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</si>
  <si>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</si>
  <si>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</si>
  <si>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</si>
  <si>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</si>
  <si>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</si>
  <si>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</si>
  <si>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</si>
  <si>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</si>
  <si>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</si>
  <si>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</si>
  <si>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</si>
  <si>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</si>
  <si>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</si>
  <si>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</si>
  <si>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</si>
  <si>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</si>
  <si>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</si>
  <si>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</si>
  <si>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</si>
  <si>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</si>
  <si>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</si>
  <si>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</si>
  <si>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</si>
  <si>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</si>
  <si>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</si>
  <si>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</si>
  <si>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</si>
  <si>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</si>
  <si>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</si>
  <si>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</si>
  <si>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</si>
  <si>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</si>
  <si>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</si>
  <si>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</si>
  <si>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</si>
  <si>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</si>
  <si>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</si>
  <si>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</si>
  <si>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</si>
  <si>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</si>
  <si>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</si>
  <si>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</si>
  <si>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</si>
  <si>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</si>
  <si>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</si>
  <si>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</si>
  <si>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</si>
  <si>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</si>
  <si>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</si>
  <si>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</si>
  <si>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</si>
  <si>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</si>
  <si>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</si>
  <si>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</si>
  <si>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</si>
  <si>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</si>
  <si>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</si>
  <si>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</si>
  <si>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</si>
  <si>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</si>
  <si>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</si>
  <si>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</si>
  <si>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</si>
  <si>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</si>
  <si>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</si>
  <si>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</si>
  <si>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</si>
  <si>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</si>
  <si>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</si>
  <si>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</si>
  <si>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</si>
  <si>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</si>
  <si>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</si>
  <si>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</si>
  <si>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</si>
  <si>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</si>
  <si>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</si>
  <si>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</si>
  <si>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</si>
  <si>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</si>
  <si>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</si>
  <si>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</si>
  <si>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</si>
  <si>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</si>
  <si>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</si>
  <si>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</si>
  <si>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</si>
  <si>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</si>
  <si>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</si>
  <si>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</si>
  <si>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</si>
  <si>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</si>
  <si>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</si>
  <si>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</si>
  <si>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</si>
  <si>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</si>
  <si>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</si>
  <si>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</si>
  <si>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</si>
  <si>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</si>
  <si>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</si>
  <si>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</si>
  <si>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</si>
  <si>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</si>
  <si>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</si>
  <si>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</si>
  <si>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</si>
  <si>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</si>
  <si>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</si>
  <si>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</si>
  <si>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</si>
  <si>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</si>
  <si>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</si>
  <si>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</si>
  <si>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</si>
  <si>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</si>
  <si>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</si>
  <si>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</si>
  <si>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</si>
  <si>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</si>
  <si>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</si>
  <si>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</si>
  <si>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</si>
  <si>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</si>
  <si>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</si>
  <si>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</si>
  <si>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</si>
  <si>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</si>
  <si>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</si>
  <si>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</si>
  <si>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</si>
  <si>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</si>
  <si>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</si>
  <si>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</si>
  <si>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</si>
  <si>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</si>
  <si>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</si>
  <si>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</si>
  <si>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</si>
  <si>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</si>
  <si>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</si>
  <si>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</si>
  <si>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</si>
  <si>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</si>
  <si>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</si>
  <si>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</si>
  <si>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</si>
  <si>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</si>
  <si>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</si>
  <si>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</si>
  <si>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</si>
  <si>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</si>
  <si>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</si>
  <si>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</si>
  <si>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</si>
  <si>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</si>
  <si>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</si>
  <si>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</si>
  <si>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</si>
  <si>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</si>
  <si>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</si>
  <si>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</si>
  <si>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</si>
  <si>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</si>
  <si>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</si>
  <si>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</si>
  <si>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</si>
  <si>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</si>
  <si>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</si>
  <si>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</si>
  <si>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</si>
  <si>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</si>
  <si>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</si>
  <si>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</si>
  <si>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</si>
  <si>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</si>
  <si>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</si>
  <si>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</si>
  <si>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</si>
  <si>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</si>
  <si>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</si>
  <si>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</si>
  <si>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</si>
  <si>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</si>
  <si>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</si>
  <si>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</si>
  <si>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</si>
  <si>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</si>
  <si>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</si>
  <si>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</si>
  <si>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</si>
  <si>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</si>
  <si>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</si>
  <si>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</si>
  <si>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</si>
  <si>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</si>
  <si>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</si>
  <si>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</si>
  <si>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</si>
  <si>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</si>
  <si>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</si>
  <si>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</si>
  <si>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</si>
  <si>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</si>
  <si>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</si>
  <si>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</si>
  <si>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</si>
  <si>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</si>
  <si>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</si>
  <si>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</si>
  <si>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</si>
  <si>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</si>
  <si>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</si>
  <si>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</si>
  <si>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</si>
  <si>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</si>
  <si>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</si>
  <si>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</si>
  <si>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</si>
  <si>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</si>
  <si>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</si>
  <si>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</si>
  <si>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</si>
  <si>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</si>
  <si>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</si>
  <si>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</si>
  <si>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</si>
  <si>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</si>
  <si>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</si>
  <si>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</si>
  <si>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</si>
  <si>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</si>
  <si>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</si>
  <si>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</si>
  <si>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</si>
  <si>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</si>
  <si>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</si>
  <si>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</si>
  <si>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</si>
  <si>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</si>
  <si>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</si>
  <si>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</si>
  <si>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</si>
  <si>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</si>
  <si>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</si>
  <si>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</si>
  <si>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</si>
  <si>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</si>
  <si>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</si>
  <si>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</si>
  <si>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</si>
  <si>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</si>
  <si>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</si>
  <si>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</si>
  <si>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</si>
  <si>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</si>
  <si>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</si>
  <si>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</si>
  <si>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</si>
  <si>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</si>
  <si>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</si>
  <si>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</si>
  <si>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</si>
  <si>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</si>
  <si>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</si>
  <si>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</si>
  <si>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</si>
  <si>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</si>
  <si>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</si>
  <si>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</si>
  <si>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</si>
  <si>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</si>
  <si>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</si>
  <si>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</si>
  <si>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</si>
  <si>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</si>
  <si>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</si>
  <si>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</si>
  <si>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</si>
  <si>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</si>
  <si>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</si>
  <si>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</si>
  <si>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</si>
  <si>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</si>
  <si>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</si>
  <si>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</si>
  <si>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</si>
  <si>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</si>
  <si>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</si>
  <si>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</si>
  <si>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</si>
  <si>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</si>
  <si>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</si>
  <si>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</si>
  <si>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</si>
  <si>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</si>
  <si>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</si>
  <si>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</si>
  <si>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</si>
  <si>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</si>
  <si>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</si>
  <si>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</si>
  <si>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</si>
  <si>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</si>
  <si>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</si>
  <si>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</si>
  <si>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</si>
  <si>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</si>
  <si>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</si>
  <si>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</si>
  <si>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</si>
  <si>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</si>
  <si>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</si>
  <si>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</si>
  <si>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</si>
  <si>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</si>
  <si>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</si>
  <si>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</si>
  <si>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</si>
  <si>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</si>
  <si>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</si>
  <si>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</si>
  <si>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</si>
  <si>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</si>
  <si>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</si>
  <si>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</si>
  <si>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</si>
  <si>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</si>
  <si>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</si>
  <si>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</si>
  <si>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</si>
  <si>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</si>
  <si>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</si>
  <si>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</si>
  <si>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</si>
  <si>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</si>
  <si>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</si>
  <si>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</si>
  <si>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</si>
  <si>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</si>
  <si>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</si>
  <si>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</si>
  <si>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</si>
  <si>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</si>
  <si>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</si>
  <si>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</si>
  <si>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</si>
  <si>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</si>
  <si>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</si>
  <si>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</si>
  <si>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</si>
  <si>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</si>
  <si>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</si>
  <si>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</si>
  <si>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</si>
  <si>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</si>
  <si>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</si>
  <si>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</si>
  <si>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</si>
  <si>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</si>
  <si>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</si>
  <si>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</si>
  <si>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</si>
  <si>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</si>
  <si>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</si>
  <si>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</si>
  <si>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</si>
  <si>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</si>
  <si>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</si>
  <si>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</si>
  <si>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</si>
  <si>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</si>
  <si>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</si>
  <si>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</si>
  <si>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</si>
  <si>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</si>
  <si>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</si>
  <si>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</si>
  <si>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</si>
  <si>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</si>
  <si>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</si>
  <si>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</si>
  <si>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</si>
  <si>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</si>
  <si>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</si>
  <si>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</si>
  <si>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</si>
  <si>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</si>
  <si>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</si>
  <si>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</si>
  <si>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</si>
  <si>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</si>
  <si>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</si>
  <si>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</si>
  <si>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</si>
  <si>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</si>
  <si>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</si>
  <si>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</si>
  <si>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</si>
  <si>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</si>
  <si>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</si>
  <si>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</si>
  <si>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</si>
  <si>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</si>
  <si>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</si>
  <si>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</si>
  <si>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</si>
  <si>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</si>
  <si>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</si>
  <si>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</si>
  <si>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</si>
  <si>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</si>
  <si>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</si>
  <si>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</si>
  <si>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</si>
  <si>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</si>
  <si>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</si>
  <si>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</si>
  <si>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</si>
  <si>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</si>
  <si>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</si>
  <si>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</si>
  <si>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</si>
  <si>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</si>
  <si>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</si>
  <si>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</si>
  <si>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</si>
  <si>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</si>
  <si>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</si>
  <si>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</si>
  <si>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</si>
  <si>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</si>
  <si>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</si>
  <si>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</si>
  <si>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</si>
  <si>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</si>
  <si>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</si>
  <si>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</si>
  <si>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</si>
  <si>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</si>
  <si>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</si>
  <si>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</si>
  <si>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</si>
  <si>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</si>
  <si>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</si>
  <si>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</si>
  <si>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</si>
  <si>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</si>
  <si>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</si>
  <si>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</si>
  <si>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</si>
  <si>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</si>
  <si>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</si>
  <si>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</si>
  <si>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</si>
  <si>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</si>
  <si>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</si>
  <si>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</si>
  <si>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</si>
  <si>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</si>
  <si>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</si>
  <si>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</si>
  <si>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</si>
  <si>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</si>
  <si>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</si>
  <si>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</si>
  <si>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</si>
  <si>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</si>
  <si>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</si>
  <si>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</si>
  <si>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</si>
  <si>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</si>
  <si>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</si>
  <si>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</si>
  <si>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</si>
  <si>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</si>
  <si>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</si>
  <si>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</si>
  <si>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</si>
  <si>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</si>
  <si>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</si>
  <si>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</si>
  <si>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</si>
  <si>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</si>
  <si>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</si>
  <si>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</si>
  <si>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</si>
  <si>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</si>
  <si>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</si>
  <si>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</si>
  <si>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</si>
  <si>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</si>
  <si>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</si>
  <si>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</si>
  <si>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</si>
  <si>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</si>
  <si>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</si>
  <si>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</si>
  <si>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</si>
  <si>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</si>
  <si>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</si>
  <si>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</si>
  <si>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</si>
  <si>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</si>
  <si>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</si>
  <si>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</si>
  <si>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</si>
  <si>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</si>
  <si>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</si>
  <si>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</si>
  <si>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</si>
  <si>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</si>
  <si>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</si>
  <si>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</si>
  <si>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</si>
  <si>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</si>
  <si>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</si>
  <si>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</si>
  <si>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</si>
  <si>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</si>
  <si>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</si>
  <si>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</si>
  <si>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</si>
  <si>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</si>
  <si>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</si>
  <si>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</si>
  <si>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</si>
  <si>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</si>
  <si>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</si>
  <si>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</si>
  <si>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</si>
  <si>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</si>
  <si>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</si>
  <si>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</si>
  <si>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</si>
  <si>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</si>
  <si>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</si>
  <si>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</si>
  <si>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</si>
  <si>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</si>
  <si>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</si>
  <si>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</si>
  <si>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</si>
  <si>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</si>
  <si>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</si>
  <si>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</si>
  <si>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</si>
  <si>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</si>
  <si>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</si>
  <si>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</si>
  <si>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</si>
  <si>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</si>
  <si>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</si>
  <si>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</si>
  <si>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</si>
  <si>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</si>
  <si>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</si>
  <si>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</si>
  <si>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</si>
  <si>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</si>
  <si>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</si>
  <si>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</si>
  <si>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</si>
  <si>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</si>
  <si>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</si>
  <si>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</si>
  <si>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</si>
  <si>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</si>
  <si>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</si>
  <si>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</si>
  <si>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</si>
  <si>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</si>
  <si>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</si>
  <si>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</si>
  <si>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</si>
  <si>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</si>
  <si>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</si>
  <si>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</si>
  <si>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</si>
  <si>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</si>
  <si>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</si>
  <si>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</si>
  <si>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</si>
  <si>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</si>
  <si>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</si>
  <si>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</si>
  <si>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</si>
  <si>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</si>
  <si>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</si>
  <si>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</si>
  <si>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</si>
  <si>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</si>
  <si>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</si>
  <si>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</si>
  <si>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</si>
  <si>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</si>
  <si>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</si>
  <si>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</si>
  <si>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</si>
  <si>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</si>
  <si>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</si>
  <si>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</si>
  <si>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</si>
  <si>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</si>
  <si>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</si>
  <si>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</si>
  <si>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</si>
  <si>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</si>
  <si>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</si>
  <si>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</si>
  <si>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</si>
  <si>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</si>
  <si>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</si>
  <si>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</si>
  <si>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</si>
  <si>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</si>
  <si>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</si>
  <si>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</si>
  <si>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</si>
  <si>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</si>
  <si>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</si>
  <si>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</si>
  <si>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</si>
  <si>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</si>
  <si>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</si>
  <si>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</si>
  <si>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</si>
  <si>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</si>
  <si>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</si>
  <si>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</si>
  <si>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</si>
  <si>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</si>
  <si>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</si>
  <si>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</si>
  <si>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</si>
  <si>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</si>
  <si>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</si>
  <si>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</si>
  <si>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</si>
  <si>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</si>
  <si>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</si>
  <si>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</si>
  <si>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</si>
  <si>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</si>
  <si>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</si>
  <si>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</si>
  <si>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</si>
  <si>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</si>
  <si>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</si>
  <si>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</si>
  <si>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</si>
  <si>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</si>
  <si>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</si>
  <si>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</si>
  <si>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</si>
  <si>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</si>
  <si>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</si>
  <si>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</si>
  <si>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</si>
  <si>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</si>
  <si>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</si>
  <si>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</si>
  <si>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</si>
  <si>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</si>
  <si>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</si>
  <si>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</si>
  <si>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</si>
  <si>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</si>
  <si>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</si>
  <si>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</si>
  <si>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</si>
  <si>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</si>
  <si>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</si>
  <si>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</si>
  <si>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</si>
  <si>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</si>
  <si>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</si>
  <si>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</si>
  <si>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</si>
  <si>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</si>
  <si>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</si>
  <si>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</si>
  <si>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</si>
  <si>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</si>
  <si>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</si>
  <si>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</si>
  <si>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</si>
  <si>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</si>
  <si>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</si>
  <si>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</si>
  <si>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</si>
  <si>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</si>
  <si>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</si>
  <si>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</si>
  <si>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</si>
  <si>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</si>
  <si>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</si>
  <si>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</si>
  <si>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</si>
  <si>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</si>
  <si>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</si>
  <si>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</si>
  <si>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</si>
  <si>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</si>
  <si>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</si>
  <si>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</si>
  <si>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</si>
  <si>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</si>
  <si>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</si>
  <si>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</si>
  <si>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</si>
  <si>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</si>
  <si>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</si>
  <si>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</si>
  <si>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</si>
  <si>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</si>
  <si>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</si>
  <si>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</si>
  <si>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</si>
  <si>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</si>
  <si>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</si>
  <si>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</si>
  <si>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</si>
  <si>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</si>
  <si>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</si>
  <si>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</si>
  <si>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</si>
  <si>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</si>
  <si>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</si>
  <si>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</si>
  <si>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</si>
  <si>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</si>
  <si>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</si>
  <si>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</si>
  <si>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</si>
  <si>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</si>
  <si>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</si>
  <si>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</si>
  <si>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</si>
  <si>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</si>
  <si>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</si>
  <si>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</si>
  <si>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</si>
  <si>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</si>
  <si>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</si>
  <si>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</si>
  <si>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</si>
  <si>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</si>
  <si>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</si>
  <si>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</si>
  <si>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</si>
  <si>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</si>
  <si>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</si>
  <si>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</si>
  <si>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</si>
  <si>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</si>
  <si>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</si>
  <si>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</si>
  <si>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</si>
  <si>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</si>
  <si>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</si>
  <si>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</si>
  <si>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</si>
  <si>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</si>
  <si>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</si>
  <si>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</si>
  <si>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</si>
  <si>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</si>
  <si>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</si>
  <si>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</si>
  <si>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</si>
  <si>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</si>
  <si>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</si>
  <si>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</si>
  <si>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</si>
  <si>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</si>
  <si>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</si>
  <si>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</si>
  <si>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</si>
  <si>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</si>
  <si>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</si>
  <si>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</si>
  <si>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</si>
  <si>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</si>
  <si>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</si>
  <si>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</si>
  <si>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</si>
  <si>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</si>
  <si>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</si>
  <si>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</si>
  <si>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</si>
  <si>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</si>
  <si>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</si>
  <si>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</si>
  <si>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</si>
  <si>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</si>
  <si>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</si>
  <si>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</si>
  <si>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</si>
  <si>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</si>
  <si>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</si>
  <si>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</si>
  <si>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</si>
  <si>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</si>
  <si>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</si>
  <si>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</si>
  <si>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</si>
  <si>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</si>
  <si>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</si>
  <si>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</si>
  <si>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</si>
  <si>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</si>
  <si>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</si>
  <si>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</si>
  <si>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</si>
  <si>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</si>
  <si>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</si>
  <si>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</si>
  <si>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</si>
  <si>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</si>
  <si>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</si>
  <si>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</si>
  <si>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</si>
  <si>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</si>
  <si>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</si>
  <si>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</si>
  <si>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</si>
  <si>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</si>
  <si>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</si>
  <si>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</si>
  <si>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</si>
  <si>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</si>
  <si>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</si>
  <si>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</si>
  <si>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</si>
  <si>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</si>
  <si>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</si>
  <si>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</si>
  <si>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</si>
  <si>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</si>
  <si>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</si>
  <si>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</si>
  <si>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</si>
  <si>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</si>
  <si>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</si>
  <si>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</si>
  <si>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</si>
  <si>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</si>
  <si>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</si>
  <si>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</si>
  <si>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</si>
  <si>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</si>
  <si>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</si>
  <si>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</si>
  <si>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</si>
  <si>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</si>
  <si>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</si>
  <si>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</si>
  <si>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</si>
  <si>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</si>
  <si>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</si>
  <si>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</si>
  <si>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</si>
  <si>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</si>
  <si>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</si>
  <si>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</si>
  <si>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</si>
  <si>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</si>
  <si>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</si>
  <si>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</si>
  <si>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</si>
  <si>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</si>
  <si>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</si>
  <si>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</si>
  <si>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</si>
  <si>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</si>
  <si>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</si>
  <si>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</si>
  <si>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</si>
  <si>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</si>
  <si>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</si>
  <si>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</si>
  <si>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</si>
  <si>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</si>
  <si>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</si>
  <si>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</si>
  <si>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</si>
  <si>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</si>
  <si>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</si>
  <si>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</si>
  <si>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</si>
  <si>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</si>
  <si>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</si>
  <si>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</si>
  <si>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</si>
  <si>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</si>
  <si>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</si>
  <si>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</si>
  <si>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</si>
  <si>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</si>
  <si>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</si>
  <si>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</si>
  <si>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</si>
  <si>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</si>
  <si>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</si>
  <si>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</si>
  <si>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</si>
  <si>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</si>
  <si>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</si>
  <si>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</si>
  <si>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</si>
  <si>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</si>
  <si>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</si>
  <si>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</si>
  <si>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</si>
  <si>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</si>
  <si>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</si>
  <si>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</si>
  <si>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</si>
  <si>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</si>
  <si>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</si>
  <si>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</si>
  <si>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</si>
  <si>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</si>
  <si>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</si>
  <si>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</si>
  <si>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</si>
  <si>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</si>
  <si>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</si>
  <si>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</si>
  <si>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</si>
  <si>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</si>
  <si>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</si>
  <si>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</si>
  <si>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</si>
  <si>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</si>
  <si>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</si>
  <si>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</si>
  <si>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</si>
  <si>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</si>
  <si>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</si>
  <si>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</si>
  <si>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</si>
  <si>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</si>
  <si>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</si>
  <si>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</si>
  <si>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</si>
  <si>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</si>
  <si>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</si>
  <si>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</si>
  <si>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</si>
  <si>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</si>
  <si>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</si>
  <si>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</si>
  <si>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</si>
  <si>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</si>
  <si>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</si>
  <si>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</si>
  <si>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</si>
  <si>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</si>
  <si>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</si>
  <si>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</si>
  <si>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</si>
  <si>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</si>
  <si>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</si>
  <si>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</si>
  <si>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</si>
  <si>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</si>
  <si>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</si>
  <si>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</si>
  <si>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</si>
  <si>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</si>
  <si>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</si>
  <si>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</si>
  <si>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</si>
  <si>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</si>
  <si>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</si>
  <si>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</si>
  <si>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</si>
  <si>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</si>
  <si>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</si>
  <si>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</si>
  <si>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</si>
  <si>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</si>
  <si>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</si>
  <si>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</si>
  <si>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</si>
  <si>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</si>
  <si>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</si>
  <si>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</si>
  <si>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</si>
  <si>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</si>
  <si>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</si>
  <si>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</si>
  <si>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</si>
  <si>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</si>
  <si>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</si>
  <si>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</si>
  <si>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</si>
  <si>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</si>
  <si>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</si>
  <si>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</si>
  <si>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</si>
  <si>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</si>
  <si>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</si>
  <si>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</si>
  <si>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</si>
  <si>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</si>
  <si>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</si>
  <si>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</si>
  <si>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</si>
  <si>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</si>
  <si>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</si>
  <si>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</si>
  <si>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</si>
  <si>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</si>
  <si>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</si>
  <si>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</si>
  <si>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</si>
  <si>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</si>
  <si>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</si>
  <si>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</si>
  <si>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</si>
  <si>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</si>
  <si>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</si>
  <si>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</si>
  <si>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</si>
  <si>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</si>
  <si>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</si>
  <si>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</si>
  <si>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</si>
  <si>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</si>
  <si>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</si>
  <si>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</si>
  <si>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</si>
  <si>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</si>
  <si>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</si>
  <si>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</si>
  <si>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</si>
  <si>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</si>
  <si>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</si>
  <si>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</si>
  <si>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</si>
  <si>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</si>
  <si>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</si>
  <si>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</si>
  <si>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</si>
  <si>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</si>
  <si>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</si>
  <si>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</si>
  <si>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</si>
  <si>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</si>
  <si>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</si>
  <si>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</si>
  <si>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</si>
  <si>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</si>
  <si>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</si>
  <si>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</si>
  <si>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</si>
  <si>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</si>
  <si>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</si>
  <si>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</si>
  <si>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</si>
  <si>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</si>
  <si>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</si>
  <si>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</si>
  <si>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</si>
  <si>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</si>
  <si>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</si>
  <si>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</si>
  <si>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</si>
  <si>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</si>
  <si>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</si>
  <si>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</si>
  <si>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</si>
  <si>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</si>
  <si>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</si>
  <si>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</si>
  <si>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</si>
  <si>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</si>
  <si>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</si>
  <si>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</si>
  <si>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</si>
  <si>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</si>
  <si>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</si>
  <si>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</si>
  <si>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</si>
  <si>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</si>
  <si>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</si>
  <si>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</si>
  <si>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</si>
  <si>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</si>
  <si>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</si>
  <si>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</si>
  <si>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</si>
  <si>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</si>
  <si>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</si>
  <si>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</si>
  <si>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</si>
  <si>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</si>
  <si>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</si>
  <si>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</si>
  <si>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</si>
  <si>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</si>
  <si>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</si>
  <si>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</si>
  <si>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</si>
  <si>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</si>
  <si>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</si>
  <si>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</si>
  <si>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</si>
  <si>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</si>
  <si>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</si>
  <si>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</si>
  <si>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</si>
  <si>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</si>
  <si>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</si>
  <si>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</si>
  <si>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</si>
  <si>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</si>
  <si>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</si>
  <si>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</si>
  <si>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</si>
  <si>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</si>
  <si>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</si>
  <si>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</si>
  <si>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</si>
  <si>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</si>
  <si>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</si>
  <si>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</si>
  <si>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</si>
  <si>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</si>
  <si>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</si>
  <si>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</si>
  <si>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</si>
  <si>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</si>
  <si>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</si>
  <si>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</si>
  <si>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</si>
  <si>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</si>
  <si>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</si>
  <si>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</si>
  <si>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</si>
  <si>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</si>
  <si>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</si>
  <si>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</si>
  <si>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</si>
  <si>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</si>
  <si>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</si>
  <si>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</si>
  <si>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</si>
  <si>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</si>
  <si>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</si>
  <si>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</si>
  <si>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</si>
  <si>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</si>
  <si>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</si>
  <si>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</si>
  <si>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</si>
  <si>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</si>
  <si>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</si>
  <si>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</si>
  <si>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</si>
  <si>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</si>
  <si>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</si>
  <si>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</si>
  <si>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</si>
  <si>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</si>
  <si>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</si>
  <si>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</si>
  <si>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</si>
  <si>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</si>
  <si>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</si>
  <si>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</si>
  <si>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</si>
  <si>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</si>
  <si>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</si>
  <si>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</si>
  <si>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</si>
  <si>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</si>
  <si>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</si>
  <si>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</si>
  <si>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</si>
  <si>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</si>
  <si>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</si>
  <si>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</si>
  <si>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</si>
  <si>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</si>
  <si>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</si>
  <si>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</si>
  <si>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</si>
  <si>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</si>
  <si>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</si>
  <si>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</si>
  <si>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</si>
  <si>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</si>
  <si>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</si>
  <si>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</si>
  <si>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</si>
  <si>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</si>
  <si>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</si>
  <si>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</si>
  <si>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</si>
  <si>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</si>
  <si>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</si>
  <si>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</si>
  <si>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</si>
  <si>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</si>
  <si>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</si>
  <si>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</si>
  <si>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</si>
  <si>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</si>
  <si>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</si>
  <si>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</si>
  <si>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</si>
  <si>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</si>
  <si>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</si>
  <si>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</si>
  <si>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</si>
  <si>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</si>
  <si>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</si>
  <si>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</si>
  <si>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</si>
  <si>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</si>
  <si>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</si>
  <si>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</si>
  <si>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</si>
  <si>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</si>
  <si>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</si>
  <si>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</si>
  <si>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</si>
  <si>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</si>
  <si>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</si>
  <si>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</si>
  <si>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</si>
  <si>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</si>
  <si>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</si>
  <si>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</si>
  <si>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</si>
  <si>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</si>
  <si>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</si>
  <si>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</si>
  <si>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</si>
  <si>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</si>
  <si>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</si>
  <si>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</si>
  <si>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</si>
  <si>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</si>
  <si>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</si>
  <si>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</si>
  <si>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</si>
  <si>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</si>
  <si>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</si>
  <si>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</si>
  <si>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</si>
  <si>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</si>
  <si>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</si>
  <si>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</si>
  <si>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</si>
  <si>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</si>
  <si>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</si>
  <si>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</si>
  <si>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</si>
  <si>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</si>
  <si>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</si>
  <si>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</si>
  <si>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</si>
  <si>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</si>
  <si>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</si>
  <si>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</si>
  <si>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</si>
  <si>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</si>
  <si>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</si>
  <si>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</si>
  <si>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</si>
  <si>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</si>
  <si>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</si>
  <si>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</si>
  <si>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</si>
  <si>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</si>
  <si>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</si>
  <si>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</si>
  <si>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</si>
  <si>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</si>
  <si>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</si>
  <si>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</si>
  <si>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</si>
  <si>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</si>
  <si>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</si>
  <si>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</si>
  <si>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</si>
  <si>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</si>
  <si>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</si>
  <si>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</si>
  <si>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</si>
  <si>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</si>
  <si>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</si>
  <si>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</si>
  <si>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</si>
  <si>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</si>
  <si>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</si>
  <si>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</si>
  <si>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</si>
  <si>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</si>
  <si>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</si>
  <si>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</si>
  <si>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</si>
  <si>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</si>
  <si>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</si>
  <si>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</si>
  <si>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</si>
  <si>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</si>
  <si>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</si>
  <si>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</si>
  <si>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</si>
  <si>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</si>
  <si>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</si>
  <si>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</si>
  <si>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</si>
  <si>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</si>
  <si>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</si>
  <si>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</si>
  <si>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</si>
  <si>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</si>
  <si>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</si>
  <si>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</si>
  <si>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</si>
  <si>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</si>
  <si>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</si>
  <si>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</si>
  <si>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</si>
  <si>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</si>
  <si>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</si>
  <si>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</si>
  <si>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</si>
  <si>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</si>
  <si>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</si>
  <si>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</si>
  <si>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</si>
  <si>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</si>
  <si>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</si>
  <si>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</si>
  <si>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</si>
  <si>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</si>
  <si>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</si>
  <si>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</si>
  <si>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</si>
  <si>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</si>
  <si>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</si>
  <si>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</si>
  <si>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</si>
  <si>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</si>
  <si>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</si>
  <si>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</si>
  <si>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</si>
  <si>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</si>
  <si>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</si>
  <si>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</si>
  <si>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</si>
  <si>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</si>
  <si>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</si>
  <si>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</si>
  <si>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</si>
  <si>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</si>
  <si>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</si>
  <si>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</si>
  <si>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</si>
  <si>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</si>
  <si>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</si>
  <si>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</si>
  <si>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</si>
  <si>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</si>
  <si>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</si>
  <si>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</si>
  <si>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</si>
  <si>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</si>
  <si>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</si>
  <si>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</si>
  <si>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</si>
  <si>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</si>
  <si>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</si>
  <si>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</si>
  <si>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</si>
  <si>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</si>
  <si>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</si>
  <si>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</si>
  <si>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</si>
  <si>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</si>
  <si>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</si>
  <si>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</si>
  <si>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</si>
  <si>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</si>
  <si>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</si>
  <si>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</si>
  <si>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</si>
  <si>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</si>
  <si>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</si>
  <si>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</si>
  <si>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</si>
  <si>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</si>
  <si>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</si>
  <si>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</si>
  <si>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</si>
  <si>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</si>
  <si>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</si>
  <si>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</si>
  <si>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</si>
  <si>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</si>
  <si>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</si>
  <si>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</si>
  <si>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</si>
  <si>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</si>
  <si>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</si>
  <si>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</si>
  <si>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</si>
  <si>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</si>
  <si>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</si>
  <si>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</si>
  <si>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</si>
  <si>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</si>
  <si>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</si>
  <si>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</si>
  <si>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</si>
  <si>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</si>
  <si>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</si>
  <si>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</si>
  <si>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</si>
  <si>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</si>
  <si>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</si>
  <si>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</si>
  <si>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</si>
  <si>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</si>
  <si>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</si>
  <si>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</si>
  <si>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</si>
  <si>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</si>
  <si>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</si>
  <si>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</si>
  <si>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</si>
  <si>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</si>
  <si>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</si>
  <si>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</si>
  <si>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</si>
  <si>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</si>
  <si>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</si>
  <si>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</si>
  <si>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</si>
  <si>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</si>
  <si>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</si>
  <si>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</si>
  <si>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</si>
  <si>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</si>
  <si>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</si>
  <si>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</si>
  <si>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</si>
  <si>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</si>
  <si>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</si>
  <si>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</si>
  <si>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</si>
  <si>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</si>
  <si>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</si>
  <si>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</si>
  <si>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</si>
  <si>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</si>
  <si>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</si>
  <si>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</si>
  <si>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</si>
  <si>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</si>
  <si>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</si>
  <si>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</si>
  <si>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</si>
  <si>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</si>
  <si>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</si>
  <si>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</si>
  <si>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</si>
  <si>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</si>
  <si>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</si>
  <si>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</si>
  <si>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</si>
  <si>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</si>
  <si>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</si>
  <si>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</si>
  <si>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</si>
  <si>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</si>
  <si>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</si>
  <si>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</si>
  <si>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</si>
  <si>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</si>
  <si>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</si>
  <si>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</si>
  <si>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</si>
  <si>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</si>
  <si>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</si>
  <si>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</si>
  <si>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</si>
  <si>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</si>
  <si>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</si>
  <si>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</si>
  <si>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</si>
  <si>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</si>
  <si>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</si>
  <si>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</si>
  <si>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</si>
  <si>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</si>
  <si>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</si>
  <si>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</si>
  <si>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</si>
  <si>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</si>
  <si>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</si>
  <si>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</si>
  <si>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</si>
  <si>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</si>
  <si>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</si>
  <si>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</si>
  <si>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</si>
  <si>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</si>
  <si>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</si>
  <si>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</si>
  <si>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</si>
  <si>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</si>
  <si>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</si>
  <si>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</si>
  <si>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</si>
  <si>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</si>
  <si>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</si>
  <si>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</si>
  <si>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</si>
  <si>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</si>
  <si>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</si>
  <si>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</si>
  <si>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</si>
  <si>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</si>
  <si>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</si>
  <si>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</si>
  <si>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</si>
  <si>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</si>
  <si>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</si>
  <si>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</si>
  <si>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</si>
  <si>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</si>
  <si>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</si>
  <si>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</si>
  <si>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</si>
  <si>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</si>
  <si>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</si>
  <si>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</si>
  <si>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</si>
  <si>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</si>
  <si>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</si>
  <si>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</si>
  <si>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</si>
  <si>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</si>
  <si>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</si>
  <si>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</si>
  <si>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</si>
  <si>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</si>
  <si>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</si>
  <si>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</si>
  <si>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</si>
  <si>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</si>
  <si>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</si>
  <si>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</si>
  <si>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</si>
  <si>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</si>
  <si>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</si>
  <si>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</si>
  <si>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</si>
  <si>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</si>
  <si>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</si>
  <si>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</si>
  <si>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</si>
  <si>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</si>
  <si>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</si>
  <si>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</si>
  <si>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</si>
  <si>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</si>
  <si>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</si>
  <si>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</si>
  <si>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</si>
  <si>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</si>
  <si>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</si>
  <si>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</si>
  <si>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</si>
  <si>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</si>
  <si>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</si>
  <si>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</si>
  <si>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</si>
  <si>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</si>
  <si>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</si>
  <si>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</si>
  <si>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</si>
  <si>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</si>
  <si>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</si>
  <si>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</si>
  <si>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</si>
  <si>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</si>
  <si>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</si>
  <si>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</si>
  <si>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</si>
  <si>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</si>
  <si>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</si>
  <si>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</si>
  <si>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</si>
  <si>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</si>
  <si>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</si>
  <si>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</si>
  <si>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</si>
  <si>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</si>
  <si>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</si>
  <si>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</si>
  <si>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</si>
  <si>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</si>
  <si>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</si>
  <si>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</si>
  <si>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</si>
  <si>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</si>
  <si>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</si>
  <si>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</si>
  <si>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</si>
  <si>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</si>
  <si>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</si>
  <si>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</si>
  <si>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</si>
  <si>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</si>
  <si>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</si>
  <si>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</si>
  <si>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</si>
  <si>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</si>
  <si>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</si>
  <si>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</si>
  <si>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</si>
  <si>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</si>
  <si>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</si>
  <si>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</si>
  <si>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</si>
  <si>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</si>
  <si>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</si>
  <si>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</si>
  <si>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</si>
  <si>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</si>
  <si>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</si>
  <si>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</si>
  <si>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</si>
  <si>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</si>
  <si>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</si>
  <si>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</si>
  <si>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</si>
  <si>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</si>
  <si>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</si>
  <si>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</si>
  <si>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</si>
  <si>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</si>
  <si>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</si>
  <si>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</si>
  <si>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</si>
  <si>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</si>
  <si>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</si>
  <si>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</si>
  <si>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</si>
  <si>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</si>
  <si>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</si>
  <si>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</si>
  <si>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</si>
  <si>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</si>
  <si>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</si>
  <si>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</si>
  <si>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</si>
  <si>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</si>
  <si>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</si>
  <si>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</si>
  <si>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</si>
  <si>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</si>
  <si>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</si>
  <si>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</si>
  <si>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</si>
  <si>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</si>
  <si>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</si>
  <si>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</si>
  <si>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</si>
  <si>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</si>
  <si>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</si>
  <si>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</si>
  <si>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</si>
  <si>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</si>
  <si>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</si>
  <si>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</si>
  <si>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</si>
  <si>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</si>
  <si>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</si>
  <si>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</si>
  <si>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</si>
  <si>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</si>
  <si>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</si>
  <si>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</si>
  <si>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</si>
  <si>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</si>
  <si>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</si>
  <si>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</si>
  <si>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</si>
  <si>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</si>
  <si>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</si>
  <si>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</si>
  <si>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</si>
  <si>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</si>
  <si>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</si>
  <si>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</si>
  <si>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</si>
  <si>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</si>
  <si>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</si>
  <si>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</si>
  <si>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</si>
  <si>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</si>
  <si>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</si>
  <si>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</si>
  <si>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</si>
  <si>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</si>
  <si>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</si>
  <si>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</si>
  <si>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</si>
  <si>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</si>
  <si>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</si>
  <si>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</si>
  <si>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</si>
  <si>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</si>
  <si>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</si>
  <si>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</si>
  <si>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</si>
  <si>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</si>
  <si>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</si>
  <si>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</si>
  <si>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</si>
  <si>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</si>
  <si>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</si>
  <si>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</si>
  <si>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</si>
  <si>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</si>
  <si>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</si>
  <si>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</si>
  <si>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</si>
  <si>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</si>
  <si>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</si>
  <si>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</si>
  <si>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</si>
  <si>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</si>
  <si>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</si>
  <si>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</si>
  <si>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</si>
  <si>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</si>
  <si>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</si>
  <si>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</si>
  <si>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</si>
  <si>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</si>
  <si>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</si>
  <si>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</si>
  <si>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</si>
  <si>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</si>
  <si>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</si>
  <si>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</si>
  <si>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</si>
  <si>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</si>
  <si>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</si>
  <si>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</si>
  <si>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</si>
  <si>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</si>
  <si>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</si>
  <si>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</si>
  <si>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</si>
  <si>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</si>
  <si>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</si>
  <si>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</si>
  <si>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</si>
  <si>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</si>
  <si>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</si>
  <si>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</si>
  <si>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</si>
  <si>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</si>
  <si>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</si>
  <si>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</si>
  <si>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</si>
  <si>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</si>
  <si>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</si>
  <si>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</si>
  <si>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</si>
  <si>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</si>
  <si>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</si>
  <si>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</si>
  <si>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</si>
  <si>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</si>
  <si>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</si>
  <si>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</si>
  <si>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</si>
  <si>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</si>
  <si>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</si>
  <si>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</si>
  <si>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</si>
  <si>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</si>
  <si>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</si>
  <si>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</si>
  <si>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</si>
  <si>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</si>
  <si>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</si>
  <si>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</si>
  <si>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</si>
  <si>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</si>
  <si>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</si>
  <si>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</si>
  <si>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</si>
  <si>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</si>
  <si>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</si>
  <si>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</si>
  <si>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</si>
  <si>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</si>
  <si>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</si>
  <si>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</si>
  <si>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</si>
  <si>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</si>
  <si>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</si>
  <si>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</si>
  <si>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</si>
  <si>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</si>
  <si>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</si>
  <si>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</si>
  <si>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</si>
  <si>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</si>
  <si>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</si>
  <si>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</si>
  <si>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</si>
  <si>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</si>
  <si>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</si>
  <si>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</si>
  <si>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</si>
  <si>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</si>
  <si>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</si>
  <si>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</si>
  <si>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</si>
  <si>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</si>
  <si>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</si>
  <si>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</si>
  <si>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</si>
  <si>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</si>
  <si>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</si>
  <si>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</si>
  <si>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</si>
  <si>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</si>
  <si>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</si>
  <si>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</si>
  <si>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</si>
  <si>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</si>
  <si>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</si>
  <si>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</si>
  <si>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</si>
  <si>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</si>
  <si>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</si>
  <si>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</si>
  <si>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</si>
  <si>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</si>
  <si>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</si>
  <si>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</si>
  <si>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</si>
  <si>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</si>
  <si>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</si>
  <si>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</si>
  <si>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</si>
  <si>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</si>
  <si>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</si>
  <si>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</si>
  <si>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</si>
  <si>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</si>
  <si>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</si>
  <si>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</si>
  <si>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</si>
  <si>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</si>
  <si>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</si>
  <si>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</si>
  <si>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</si>
  <si>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</si>
  <si>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</si>
  <si>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</si>
  <si>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</si>
  <si>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</si>
  <si>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</si>
  <si>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</si>
  <si>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</si>
  <si>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</si>
  <si>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</si>
  <si>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</si>
  <si>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</si>
  <si>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</si>
  <si>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</si>
  <si>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</si>
  <si>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</si>
  <si>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</si>
  <si>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</si>
  <si>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</si>
  <si>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</si>
  <si>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</si>
  <si>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</si>
  <si>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</si>
  <si>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</si>
  <si>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</si>
  <si>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</si>
  <si>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</si>
  <si>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</si>
  <si>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</si>
  <si>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</si>
  <si>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</si>
  <si>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</si>
  <si>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</si>
  <si>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</si>
  <si>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</si>
  <si>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</si>
  <si>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</si>
  <si>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</si>
  <si>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</si>
  <si>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</si>
  <si>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</si>
  <si>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</si>
  <si>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</si>
  <si>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</si>
  <si>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</si>
  <si>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</si>
  <si>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</si>
  <si>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</si>
  <si>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</si>
  <si>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</si>
  <si>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</si>
  <si>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</si>
  <si>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</si>
  <si>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</si>
  <si>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</si>
  <si>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</si>
  <si>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</si>
  <si>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</si>
  <si>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</si>
  <si>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</si>
  <si>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</si>
  <si>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</si>
  <si>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</si>
  <si>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</si>
  <si>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</si>
  <si>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</si>
  <si>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</si>
  <si>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</si>
  <si>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</si>
  <si>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</si>
  <si>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</si>
  <si>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</si>
  <si>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</si>
  <si>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</si>
  <si>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</si>
  <si>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</si>
  <si>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</si>
  <si>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</si>
  <si>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</si>
  <si>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</si>
  <si>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</si>
  <si>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</si>
  <si>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</si>
  <si>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</si>
  <si>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</si>
  <si>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</si>
  <si>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</si>
  <si>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</si>
  <si>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</si>
  <si>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</si>
  <si>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</si>
  <si>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</si>
  <si>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</si>
  <si>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</si>
  <si>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</si>
  <si>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</si>
  <si>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</si>
  <si>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</si>
  <si>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</si>
  <si>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</si>
  <si>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</si>
  <si>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</si>
  <si>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</si>
  <si>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</si>
  <si>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</si>
  <si>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</si>
  <si>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</si>
  <si>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</si>
  <si>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</si>
  <si>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</si>
  <si>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</si>
  <si>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</si>
  <si>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</si>
  <si>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</si>
  <si>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</si>
  <si>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</si>
  <si>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</si>
  <si>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</si>
  <si>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</si>
  <si>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</si>
  <si>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</si>
  <si>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</si>
  <si>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</si>
  <si>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</si>
  <si>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</si>
  <si>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</si>
  <si>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</si>
  <si>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</si>
  <si>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</si>
  <si>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</si>
  <si>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</si>
  <si>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</si>
  <si>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</si>
  <si>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</si>
  <si>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</si>
  <si>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</si>
  <si>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</si>
  <si>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</si>
  <si>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</si>
  <si>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</si>
  <si>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</si>
  <si>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</si>
  <si>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</si>
  <si>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</si>
  <si>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</si>
  <si>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</si>
  <si>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</si>
  <si>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</si>
  <si>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</si>
  <si>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</si>
  <si>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</si>
  <si>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</si>
  <si>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</si>
  <si>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</si>
  <si>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</si>
  <si>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</si>
  <si>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</si>
  <si>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</si>
  <si>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</si>
  <si>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</si>
  <si>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</si>
  <si>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</si>
  <si>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</si>
  <si>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</si>
  <si>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</si>
  <si>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</si>
  <si>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</si>
  <si>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</si>
  <si>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</si>
  <si>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</si>
  <si>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</si>
  <si>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</si>
  <si>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</si>
  <si>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</si>
  <si>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</si>
  <si>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</si>
  <si>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</si>
  <si>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</si>
  <si>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</si>
  <si>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</si>
  <si>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</si>
  <si>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</si>
  <si>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</si>
  <si>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</si>
  <si>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</si>
  <si>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</si>
  <si>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</si>
  <si>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</si>
  <si>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</si>
  <si>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</si>
  <si>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</si>
  <si>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</si>
  <si>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</si>
  <si>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</si>
  <si>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</si>
  <si>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</si>
  <si>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</si>
  <si>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</si>
  <si>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</si>
  <si>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</si>
  <si>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</si>
  <si>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</si>
  <si>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</si>
  <si>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</si>
  <si>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</si>
  <si>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</si>
  <si>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</si>
  <si>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</si>
  <si>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</si>
  <si>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</si>
  <si>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</si>
  <si>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</si>
  <si>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</si>
  <si>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</si>
  <si>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</si>
  <si>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</si>
  <si>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</si>
  <si>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</si>
  <si>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</si>
  <si>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</si>
  <si>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</si>
  <si>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</si>
  <si>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</si>
  <si>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</si>
  <si>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</si>
  <si>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</si>
  <si>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</si>
  <si>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</si>
  <si>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</si>
  <si>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</si>
  <si>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</si>
  <si>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</si>
  <si>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</si>
  <si>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</si>
  <si>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</si>
  <si>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</si>
  <si>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</si>
  <si>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</si>
  <si>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</si>
  <si>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</si>
  <si>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</si>
  <si>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</si>
  <si>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</si>
  <si>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</si>
  <si>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</si>
  <si>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</si>
  <si>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</si>
  <si>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</si>
  <si>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</si>
  <si>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</si>
  <si>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</si>
  <si>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</si>
  <si>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</si>
  <si>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</si>
  <si>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</si>
  <si>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</si>
  <si>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</si>
  <si>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</si>
  <si>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</si>
  <si>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</si>
  <si>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</si>
  <si>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</si>
  <si>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</si>
  <si>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</si>
  <si>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</si>
  <si>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</si>
  <si>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</si>
  <si>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</si>
  <si>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</si>
  <si>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</si>
  <si>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</si>
  <si>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</si>
  <si>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</si>
  <si>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</si>
  <si>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</si>
  <si>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</si>
  <si>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</si>
  <si>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</si>
  <si>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</si>
  <si>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</si>
  <si>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</si>
  <si>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</si>
  <si>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</si>
  <si>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</si>
  <si>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</si>
  <si>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</si>
  <si>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</si>
  <si>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</si>
  <si>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</si>
  <si>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</si>
  <si>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</si>
  <si>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</si>
  <si>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</si>
  <si>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</si>
  <si>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</si>
  <si>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</si>
  <si>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</si>
  <si>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</si>
  <si>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</si>
  <si>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</si>
  <si>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</si>
  <si>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</si>
  <si>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</si>
  <si>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</si>
  <si>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</si>
  <si>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</si>
  <si>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</si>
  <si>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</si>
  <si>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</si>
  <si>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</si>
  <si>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</si>
  <si>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</si>
  <si>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</si>
  <si>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</si>
  <si>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</si>
  <si>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</si>
  <si>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</si>
  <si>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</si>
  <si>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</si>
  <si>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</si>
  <si>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</si>
  <si>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</si>
  <si>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</si>
  <si>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</si>
  <si>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</si>
  <si>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</si>
  <si>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</si>
  <si>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</si>
  <si>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</si>
  <si>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</si>
  <si>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</si>
  <si>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</si>
  <si>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</si>
  <si>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</si>
  <si>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</si>
  <si>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</si>
  <si>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</si>
  <si>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</si>
  <si>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</si>
  <si>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</si>
  <si>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</si>
  <si>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</si>
  <si>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</si>
  <si>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</si>
  <si>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</si>
  <si>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</si>
  <si>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</si>
  <si>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</si>
  <si>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</si>
  <si>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</si>
  <si>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</si>
  <si>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</si>
  <si>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</si>
  <si>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</si>
  <si>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</si>
  <si>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</si>
  <si>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</si>
  <si>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</si>
  <si>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</si>
  <si>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</si>
  <si>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</si>
  <si>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</si>
  <si>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</si>
  <si>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</si>
  <si>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</si>
  <si>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</si>
  <si>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</si>
  <si>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</si>
  <si>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</si>
  <si>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</si>
  <si>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</si>
  <si>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</si>
  <si>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</si>
  <si>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</si>
  <si>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</si>
  <si>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</si>
  <si>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</si>
  <si>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</si>
  <si>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</si>
  <si>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</si>
  <si>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</si>
  <si>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</si>
  <si>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</si>
  <si>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</si>
  <si>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</si>
  <si>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</si>
  <si>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</si>
  <si>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</si>
  <si>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</si>
  <si>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</si>
  <si>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</si>
  <si>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</si>
  <si>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</si>
  <si>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</si>
  <si>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</si>
  <si>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</si>
  <si>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</si>
  <si>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</si>
  <si>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</si>
  <si>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</si>
  <si>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</si>
  <si>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</si>
  <si>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</si>
  <si>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</si>
  <si>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</si>
  <si>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</si>
  <si>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</si>
  <si>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</si>
  <si>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</si>
  <si>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</si>
  <si>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</si>
  <si>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</si>
  <si>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</si>
  <si>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</si>
  <si>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</si>
  <si>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</si>
  <si>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</si>
  <si>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</si>
  <si>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</si>
  <si>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</si>
  <si>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</si>
  <si>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</si>
  <si>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</si>
  <si>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</si>
  <si>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</si>
  <si>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</si>
  <si>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</si>
  <si>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</si>
  <si>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</si>
  <si>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</si>
  <si>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</si>
  <si>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</si>
  <si>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</si>
  <si>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</si>
  <si>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</si>
  <si>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</si>
  <si>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</si>
  <si>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</si>
  <si>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</si>
  <si>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</si>
  <si>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</si>
  <si>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</si>
  <si>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</si>
  <si>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</si>
  <si>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</si>
  <si>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</si>
  <si>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</si>
  <si>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</si>
  <si>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</si>
  <si>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</si>
  <si>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</si>
  <si>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</si>
  <si>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</si>
  <si>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</si>
  <si>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</si>
  <si>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</si>
  <si>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</si>
  <si>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</si>
  <si>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</si>
  <si>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</si>
  <si>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</si>
  <si>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</si>
  <si>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</si>
  <si>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</si>
  <si>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</si>
  <si>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</si>
  <si>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</si>
  <si>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</si>
  <si>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</si>
  <si>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</si>
  <si>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</si>
  <si>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</si>
  <si>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</si>
  <si>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</si>
  <si>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</si>
  <si>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</si>
  <si>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</si>
  <si>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</si>
  <si>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</si>
  <si>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</si>
  <si>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</si>
  <si>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</si>
  <si>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</si>
  <si>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</si>
  <si>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</si>
  <si>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</si>
  <si>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</si>
  <si>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</si>
  <si>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</si>
  <si>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</si>
  <si>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</si>
  <si>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</si>
  <si>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</si>
  <si>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</si>
  <si>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</si>
  <si>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</si>
  <si>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</si>
  <si>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</si>
  <si>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</si>
  <si>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</si>
  <si>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</si>
  <si>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</si>
  <si>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</si>
  <si>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</si>
  <si>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</si>
  <si>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</si>
  <si>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</si>
  <si>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</si>
  <si>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</si>
  <si>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</si>
  <si>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</si>
  <si>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</si>
  <si>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</si>
  <si>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</si>
  <si>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</si>
  <si>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</si>
  <si>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</si>
  <si>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</si>
  <si>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</si>
  <si>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</si>
  <si>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</si>
  <si>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</si>
  <si>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</si>
  <si>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</si>
  <si>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</si>
  <si>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</si>
  <si>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</si>
  <si>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</si>
  <si>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</si>
  <si>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</si>
  <si>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</si>
  <si>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</si>
  <si>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</si>
  <si>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</si>
  <si>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</si>
  <si>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</si>
  <si>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</si>
  <si>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</si>
  <si>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</si>
  <si>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</si>
  <si>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</si>
  <si>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</si>
  <si>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</si>
  <si>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</si>
  <si>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</si>
  <si>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</si>
  <si>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</si>
  <si>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</si>
  <si>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</si>
  <si>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</si>
  <si>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</si>
  <si>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</si>
  <si>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</si>
  <si>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</si>
  <si>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</si>
  <si>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</si>
  <si>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</si>
  <si>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</si>
  <si>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</si>
  <si>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</si>
  <si>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</si>
  <si>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</si>
  <si>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</si>
  <si>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</si>
  <si>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</si>
  <si>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</si>
  <si>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</si>
  <si>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</si>
  <si>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</si>
  <si>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</si>
  <si>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</si>
  <si>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</si>
  <si>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</si>
  <si>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</si>
  <si>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</si>
  <si>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</si>
  <si>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</si>
  <si>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</si>
  <si>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</si>
  <si>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</si>
  <si>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</si>
  <si>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</si>
  <si>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</si>
  <si>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</si>
  <si>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</si>
  <si>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</si>
  <si>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</si>
  <si>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</si>
  <si>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</si>
  <si>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</si>
  <si>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</si>
  <si>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</si>
  <si>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</si>
  <si>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</si>
  <si>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</si>
  <si>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</si>
  <si>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</si>
  <si>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</si>
  <si>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</si>
  <si>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</si>
  <si>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</si>
  <si>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</si>
  <si>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</si>
  <si>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</si>
  <si>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</si>
  <si>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</si>
  <si>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</si>
  <si>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</si>
  <si>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</si>
  <si>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</si>
  <si>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</si>
  <si>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</si>
  <si>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</si>
  <si>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</si>
  <si>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</si>
  <si>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</si>
  <si>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</si>
  <si>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</si>
  <si>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</si>
  <si>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</si>
  <si>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</si>
  <si>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</si>
  <si>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</si>
  <si>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</si>
  <si>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</si>
  <si>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</si>
  <si>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</si>
  <si>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</si>
  <si>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</si>
  <si>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</si>
  <si>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</si>
  <si>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</si>
  <si>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</si>
  <si>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</si>
  <si>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</si>
  <si>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</si>
  <si>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</si>
  <si>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</si>
  <si>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</si>
  <si>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</si>
  <si>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</si>
  <si>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</si>
  <si>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</si>
  <si>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</si>
  <si>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</si>
  <si>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</si>
  <si>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</si>
  <si>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</si>
  <si>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</si>
  <si>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</si>
  <si>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</si>
  <si>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</si>
  <si>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</si>
  <si>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</si>
  <si>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</si>
  <si>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</si>
  <si>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</si>
  <si>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</si>
  <si>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</si>
  <si>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</si>
  <si>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</si>
  <si>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</si>
  <si>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</si>
  <si>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</si>
  <si>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</si>
  <si>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</si>
  <si>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</si>
  <si>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</si>
  <si>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</si>
  <si>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</si>
  <si>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</si>
  <si>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</si>
  <si>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</si>
  <si>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</si>
  <si>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</si>
  <si>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</si>
  <si>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</si>
  <si>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</si>
  <si>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</si>
  <si>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</si>
  <si>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</si>
  <si>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</si>
  <si>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</si>
  <si>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</si>
  <si>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</si>
  <si>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</si>
  <si>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</si>
  <si>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</si>
  <si>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</si>
  <si>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</si>
  <si>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</si>
  <si>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</si>
  <si>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</si>
  <si>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</si>
  <si>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</si>
  <si>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</si>
  <si>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</si>
  <si>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</si>
  <si>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</si>
  <si>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</si>
  <si>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</si>
  <si>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</si>
  <si>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</si>
  <si>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</si>
  <si>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</si>
  <si>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</si>
  <si>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</si>
  <si>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</si>
  <si>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</si>
  <si>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</si>
  <si>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</si>
  <si>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</si>
  <si>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</si>
  <si>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</si>
  <si>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</si>
  <si>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</si>
  <si>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</si>
  <si>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</si>
  <si>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</si>
  <si>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</si>
  <si>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</si>
  <si>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</si>
  <si>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</si>
  <si>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</si>
  <si>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</si>
  <si>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</si>
  <si>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</si>
  <si>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</si>
  <si>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</si>
  <si>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</si>
  <si>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</si>
  <si>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</si>
  <si>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</si>
  <si>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</si>
  <si>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</si>
  <si>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</si>
  <si>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</si>
  <si>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</si>
  <si>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</si>
  <si>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</si>
  <si>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</si>
  <si>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</si>
  <si>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</si>
  <si>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</si>
  <si>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</si>
  <si>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</si>
  <si>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</si>
  <si>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</si>
  <si>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</si>
  <si>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</si>
  <si>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</si>
  <si>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</si>
  <si>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</si>
  <si>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</si>
  <si>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</si>
  <si>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</si>
  <si>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</si>
  <si>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</si>
  <si>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</si>
  <si>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</si>
  <si>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</si>
  <si>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</si>
  <si>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</si>
  <si>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</si>
  <si>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</si>
  <si>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</si>
  <si>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</si>
  <si>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</si>
  <si>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</si>
  <si>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</si>
  <si>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</si>
  <si>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</si>
  <si>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</si>
  <si>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</si>
  <si>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</si>
  <si>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</si>
  <si>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</si>
  <si>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</si>
  <si>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</si>
  <si>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</si>
  <si>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</si>
  <si>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</si>
  <si>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</si>
  <si>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</si>
  <si>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</si>
  <si>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</si>
  <si>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</si>
  <si>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</si>
  <si>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</si>
  <si>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</si>
  <si>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</si>
  <si>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</si>
  <si>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</si>
  <si>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</si>
  <si>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</si>
  <si>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</si>
  <si>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</si>
  <si>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</si>
  <si>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</si>
  <si>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</si>
  <si>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</si>
  <si>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</si>
  <si>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</si>
  <si>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</si>
  <si>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</si>
  <si>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</si>
  <si>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</si>
  <si>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</si>
  <si>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</si>
  <si>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</si>
  <si>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</si>
  <si>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</si>
  <si>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</si>
  <si>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</si>
  <si>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</si>
  <si>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</si>
  <si>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</si>
  <si>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</si>
  <si>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</si>
  <si>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</si>
  <si>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</si>
  <si>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</si>
  <si>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</si>
  <si>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</si>
  <si>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</si>
  <si>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</si>
  <si>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</si>
  <si>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</si>
  <si>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</si>
  <si>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</si>
  <si>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</si>
  <si>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</si>
  <si>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</si>
  <si>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</si>
  <si>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</si>
  <si>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</si>
  <si>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</si>
  <si>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</si>
  <si>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</si>
  <si>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</si>
  <si>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</si>
  <si>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</si>
  <si>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</si>
  <si>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</si>
  <si>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</si>
  <si>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</si>
  <si>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</si>
  <si>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</si>
  <si>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</si>
  <si>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</si>
  <si>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</si>
  <si>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</si>
  <si>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</si>
  <si>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</si>
  <si>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</si>
  <si>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</si>
  <si>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</si>
  <si>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</si>
  <si>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</si>
  <si>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</si>
  <si>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</si>
  <si>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</si>
  <si>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</si>
  <si>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</si>
  <si>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</si>
  <si>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</si>
  <si>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</si>
  <si>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</si>
  <si>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</si>
  <si>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</si>
  <si>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</si>
  <si>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</si>
  <si>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</si>
  <si>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</si>
  <si>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</si>
  <si>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</si>
  <si>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</si>
  <si>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</si>
  <si>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</si>
  <si>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</si>
  <si>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</si>
  <si>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</si>
  <si>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</si>
  <si>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</si>
  <si>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</si>
  <si>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</si>
  <si>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</si>
  <si>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</si>
  <si>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</si>
  <si>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</si>
  <si>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</si>
  <si>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</si>
  <si>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</si>
  <si>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</si>
  <si>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</si>
  <si>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</si>
  <si>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</si>
  <si>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</si>
  <si>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</si>
  <si>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</si>
  <si>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</si>
  <si>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</si>
  <si>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</si>
  <si>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</si>
  <si>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</si>
  <si>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</si>
  <si>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</si>
  <si>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</si>
  <si>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</si>
  <si>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</si>
  <si>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</si>
  <si>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</si>
  <si>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</si>
  <si>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</si>
  <si>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</si>
  <si>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</si>
  <si>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</si>
  <si>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</si>
  <si>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</si>
  <si>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</si>
  <si>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</si>
  <si>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</si>
  <si>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</si>
  <si>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</si>
  <si>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</si>
  <si>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</si>
  <si>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</si>
  <si>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</si>
  <si>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</si>
  <si>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</si>
  <si>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</si>
  <si>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</si>
  <si>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</si>
  <si>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</si>
  <si>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</si>
  <si>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</si>
  <si>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</si>
  <si>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</si>
  <si>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</si>
  <si>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</si>
  <si>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</si>
  <si>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</si>
  <si>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</si>
  <si>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</si>
  <si>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</si>
  <si>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</si>
  <si>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</si>
  <si>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</si>
  <si>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</si>
  <si>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</si>
  <si>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</si>
  <si>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</si>
  <si>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</si>
  <si>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</si>
  <si>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</si>
  <si>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</si>
  <si>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</si>
  <si>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</si>
  <si>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</si>
  <si>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</si>
  <si>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</si>
  <si>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</si>
  <si>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</si>
  <si>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</si>
  <si>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</si>
  <si>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</si>
  <si>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</si>
  <si>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</si>
  <si>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</si>
  <si>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</si>
  <si>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</si>
  <si>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</si>
  <si>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</si>
  <si>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</si>
  <si>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</si>
  <si>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</si>
  <si>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</si>
  <si>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</si>
  <si>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</si>
  <si>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</si>
  <si>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</si>
  <si>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</si>
  <si>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</si>
  <si>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</si>
  <si>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</si>
  <si>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</si>
  <si>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</si>
  <si>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</si>
  <si>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</si>
  <si>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</si>
  <si>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</si>
  <si>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</si>
  <si>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</si>
  <si>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</si>
  <si>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</si>
  <si>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</si>
  <si>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</si>
  <si>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</si>
  <si>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</si>
  <si>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</si>
  <si>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</si>
  <si>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</si>
  <si>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</si>
  <si>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</si>
  <si>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</si>
  <si>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</si>
  <si>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</si>
  <si>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</si>
  <si>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</si>
  <si>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</si>
  <si>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</si>
  <si>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</si>
  <si>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</si>
  <si>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</si>
  <si>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</si>
  <si>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</si>
  <si>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</si>
  <si>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</si>
  <si>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</si>
  <si>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</si>
  <si>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</si>
  <si>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</si>
  <si>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</si>
  <si>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</si>
  <si>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</si>
  <si>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</si>
  <si>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</si>
  <si>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</si>
  <si>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</si>
  <si>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</si>
  <si>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</si>
  <si>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</si>
  <si>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</si>
  <si>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</si>
  <si>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</si>
  <si>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</si>
  <si>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</si>
  <si>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</si>
  <si>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</si>
  <si>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</si>
  <si>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</si>
  <si>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</si>
  <si>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</si>
  <si>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</si>
  <si>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</si>
  <si>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</si>
  <si>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</si>
  <si>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</si>
  <si>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</si>
  <si>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</si>
  <si>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</si>
  <si>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</si>
  <si>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</si>
  <si>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</si>
  <si>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</si>
  <si>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</si>
  <si>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</si>
  <si>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</si>
  <si>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</si>
  <si>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</si>
  <si>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</si>
  <si>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</si>
  <si>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</si>
  <si>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</si>
  <si>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</si>
  <si>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</si>
  <si>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</si>
  <si>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</si>
  <si>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</si>
  <si>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</si>
  <si>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</si>
  <si>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</si>
  <si>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</si>
  <si>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</si>
  <si>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</si>
  <si>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</si>
  <si>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</si>
  <si>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</si>
  <si>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</si>
  <si>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</si>
  <si>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</si>
  <si>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</si>
  <si>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</si>
  <si>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</si>
  <si>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</si>
  <si>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</si>
  <si>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</si>
  <si>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</si>
  <si>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</si>
  <si>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</si>
  <si>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</si>
  <si>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</si>
  <si>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</si>
  <si>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</si>
  <si>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</si>
  <si>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</si>
  <si>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</si>
  <si>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</si>
  <si>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</si>
  <si>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</si>
  <si>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</si>
  <si>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</si>
  <si>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</si>
  <si>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</si>
  <si>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</si>
  <si>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</si>
  <si>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</si>
  <si>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</si>
  <si>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</si>
  <si>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</si>
  <si>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</si>
  <si>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</si>
  <si>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</si>
  <si>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</si>
  <si>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</si>
  <si>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</si>
  <si>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</si>
  <si>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</si>
  <si>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</si>
  <si>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</si>
  <si>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</si>
  <si>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</si>
  <si>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</si>
  <si>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</si>
  <si>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</si>
  <si>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</si>
  <si>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</si>
  <si>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</si>
  <si>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</si>
  <si>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</si>
  <si>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</si>
  <si>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</si>
  <si>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</si>
  <si>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</si>
  <si>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</si>
  <si>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</si>
  <si>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</si>
  <si>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</si>
  <si>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</si>
  <si>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</si>
  <si>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</si>
  <si>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</si>
  <si>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</si>
  <si>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</si>
  <si>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</si>
  <si>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</si>
  <si>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</si>
  <si>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</si>
  <si>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</si>
  <si>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</si>
  <si>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</si>
  <si>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</si>
  <si>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</si>
  <si>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</si>
  <si>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</si>
  <si>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</si>
  <si>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</si>
  <si>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</si>
  <si>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</si>
  <si>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</si>
  <si>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</si>
  <si>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</si>
  <si>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</si>
  <si>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</si>
  <si>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</si>
  <si>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</si>
  <si>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</si>
  <si>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</si>
  <si>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</si>
  <si>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</si>
  <si>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</si>
  <si>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</si>
  <si>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</si>
  <si>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</si>
  <si>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</si>
  <si>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</si>
  <si>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</si>
  <si>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</si>
  <si>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</si>
  <si>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</si>
  <si>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</si>
  <si>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</si>
  <si>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</si>
  <si>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</si>
  <si>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</si>
  <si>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</si>
  <si>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</si>
  <si>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</si>
  <si>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</si>
  <si>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</si>
  <si>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</si>
  <si>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</si>
  <si>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</si>
  <si>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</si>
  <si>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</si>
  <si>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</si>
  <si>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</si>
  <si>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</si>
  <si>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</si>
  <si>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</si>
  <si>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</si>
  <si>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</si>
  <si>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</si>
  <si>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</si>
  <si>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</si>
  <si>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</si>
  <si>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</si>
  <si>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</si>
  <si>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</si>
  <si>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</si>
  <si>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</si>
  <si>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</si>
  <si>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</si>
  <si>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</si>
  <si>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</si>
  <si>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</si>
  <si>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</si>
  <si>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</si>
  <si>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</si>
  <si>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</si>
  <si>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</si>
  <si>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</si>
  <si>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</si>
  <si>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</si>
  <si>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</si>
  <si>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</si>
  <si>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</si>
  <si>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</si>
  <si>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</si>
  <si>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</si>
  <si>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</si>
  <si>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</si>
  <si>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</si>
  <si>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</si>
  <si>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</si>
  <si>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</si>
  <si>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</si>
  <si>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</si>
  <si>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</si>
  <si>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</si>
  <si>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</si>
  <si>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</si>
  <si>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</si>
  <si>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</si>
  <si>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</si>
  <si>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</si>
  <si>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</si>
  <si>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</si>
  <si>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</si>
  <si>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</si>
  <si>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</si>
  <si>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</si>
  <si>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</si>
  <si>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</si>
  <si>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</si>
  <si>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</si>
  <si>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</si>
  <si>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</si>
  <si>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</si>
  <si>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</si>
  <si>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</si>
  <si>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</si>
  <si>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</si>
  <si>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</si>
  <si>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</si>
  <si>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</si>
  <si>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</si>
  <si>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</si>
  <si>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</si>
  <si>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</si>
  <si>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</si>
  <si>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</si>
  <si>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</si>
  <si>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</si>
  <si>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</si>
  <si>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</si>
  <si>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</si>
  <si>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</si>
  <si>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</si>
  <si>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</si>
  <si>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</si>
  <si>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</si>
  <si>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</si>
  <si>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</si>
  <si>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</si>
  <si>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</si>
  <si>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</si>
  <si>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</si>
  <si>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</si>
  <si>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</si>
  <si>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</si>
  <si>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</si>
  <si>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</si>
  <si>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</si>
  <si>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</si>
  <si>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</si>
  <si>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</si>
  <si>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</si>
  <si>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</si>
  <si>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</si>
  <si>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</si>
  <si>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</si>
  <si>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</si>
  <si>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</si>
  <si>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</si>
  <si>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</si>
  <si>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</si>
  <si>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</si>
  <si>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</si>
  <si>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</si>
  <si>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</si>
  <si>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</si>
  <si>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</si>
  <si>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</si>
  <si>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</si>
  <si>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</si>
  <si>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</si>
  <si>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</si>
  <si>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</si>
  <si>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</si>
  <si>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</si>
  <si>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</si>
  <si>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</si>
  <si>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</si>
  <si>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</si>
  <si>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</si>
  <si>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</si>
  <si>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</si>
  <si>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</si>
  <si>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</si>
  <si>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</si>
  <si>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</si>
  <si>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</si>
  <si>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</si>
  <si>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</si>
  <si>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</si>
  <si>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</si>
  <si>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</si>
  <si>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</si>
  <si>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</si>
  <si>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</si>
  <si>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</si>
  <si>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</si>
  <si>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</si>
  <si>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</si>
  <si>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</si>
  <si>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</si>
  <si>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</si>
  <si>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</si>
  <si>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</si>
  <si>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</si>
  <si>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</si>
  <si>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</si>
  <si>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</si>
  <si>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</si>
  <si>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</si>
  <si>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</si>
  <si>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</si>
  <si>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</si>
  <si>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</si>
  <si>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</si>
  <si>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</si>
  <si>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</si>
  <si>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</si>
  <si>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</si>
  <si>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</si>
  <si>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</si>
  <si>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</si>
  <si>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</si>
  <si>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</si>
  <si>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</si>
  <si>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</si>
  <si>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</si>
  <si>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</si>
  <si>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</si>
  <si>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</si>
  <si>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</si>
  <si>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</si>
  <si>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</si>
  <si>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</si>
  <si>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</si>
  <si>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</si>
  <si>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</si>
  <si>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</si>
  <si>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</si>
  <si>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</si>
  <si>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</si>
  <si>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</si>
  <si>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</si>
  <si>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</si>
  <si>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</si>
  <si>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</si>
  <si>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</si>
  <si>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</si>
  <si>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</si>
  <si>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</si>
  <si>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</si>
  <si>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</si>
  <si>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</si>
  <si>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</si>
  <si>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</si>
  <si>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</si>
  <si>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</si>
  <si>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</si>
  <si>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</si>
  <si>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</si>
  <si>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</si>
  <si>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</si>
  <si>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</si>
  <si>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</si>
  <si>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</si>
  <si>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</si>
  <si>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</si>
  <si>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</si>
  <si>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</si>
  <si>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</si>
  <si>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</si>
  <si>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</si>
  <si>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</si>
  <si>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</si>
  <si>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</si>
  <si>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</si>
  <si>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</si>
  <si>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</si>
  <si>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</si>
  <si>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</si>
  <si>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</si>
  <si>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</si>
  <si>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</si>
  <si>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</si>
  <si>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</si>
  <si>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</si>
  <si>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</si>
  <si>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</si>
  <si>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</si>
  <si>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</si>
  <si>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</si>
  <si>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</si>
  <si>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</si>
  <si>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</si>
  <si>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</si>
  <si>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</si>
  <si>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</si>
  <si>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</si>
  <si>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</si>
  <si>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</si>
  <si>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</si>
  <si>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</si>
  <si>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</si>
  <si>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</si>
  <si>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</si>
  <si>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</si>
  <si>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</si>
  <si>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</si>
  <si>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</si>
  <si>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</si>
  <si>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</si>
  <si>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</si>
  <si>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</si>
  <si>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</si>
  <si>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</si>
  <si>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</si>
  <si>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</si>
  <si>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</si>
  <si>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</si>
  <si>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</si>
  <si>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</si>
  <si>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</si>
  <si>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</si>
  <si>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</si>
  <si>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</si>
  <si>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</si>
  <si>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</si>
  <si>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</si>
  <si>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</si>
  <si>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</si>
  <si>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</si>
  <si>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</si>
  <si>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</si>
  <si>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</si>
  <si>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</si>
  <si>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</si>
  <si>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</si>
  <si>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</si>
  <si>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</si>
  <si>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</si>
  <si>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</si>
  <si>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</si>
  <si>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</si>
  <si>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</si>
  <si>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</si>
  <si>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</si>
  <si>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</si>
  <si>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</si>
  <si>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</si>
  <si>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</si>
  <si>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</si>
  <si>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</si>
  <si>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</si>
  <si>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</si>
  <si>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</si>
  <si>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</si>
  <si>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</si>
  <si>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</si>
  <si>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</si>
  <si>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</si>
  <si>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</si>
  <si>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</si>
  <si>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</si>
  <si>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</si>
  <si>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</si>
  <si>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</si>
  <si>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</si>
  <si>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</si>
  <si>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</si>
  <si>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</si>
  <si>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</si>
  <si>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</si>
  <si>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</si>
  <si>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</si>
  <si>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</si>
  <si>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</si>
  <si>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</si>
  <si>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</si>
  <si>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</si>
  <si>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</si>
  <si>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</si>
  <si>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</si>
  <si>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</si>
  <si>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</si>
  <si>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</si>
  <si>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</si>
  <si>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</si>
  <si>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</si>
  <si>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</si>
  <si>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</si>
  <si>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</si>
  <si>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</si>
  <si>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</si>
  <si>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</si>
  <si>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</si>
  <si>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</si>
  <si>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</si>
  <si>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</si>
  <si>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</si>
  <si>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</si>
  <si>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</si>
  <si>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</si>
  <si>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</si>
  <si>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</si>
  <si>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</si>
  <si>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</si>
  <si>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</si>
  <si>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</si>
  <si>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</si>
  <si>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</si>
  <si>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</si>
  <si>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</si>
  <si>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</si>
  <si>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</si>
  <si>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</si>
  <si>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</si>
  <si>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</si>
  <si>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</si>
  <si>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</si>
  <si>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</si>
  <si>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</si>
  <si>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</si>
  <si>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</si>
  <si>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</si>
  <si>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</si>
  <si>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</si>
  <si>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</si>
  <si>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</si>
  <si>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</si>
  <si>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</si>
  <si>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</si>
  <si>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</si>
  <si>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</si>
  <si>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</si>
  <si>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</si>
  <si>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</si>
  <si>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</si>
  <si>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</si>
  <si>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</si>
  <si>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</si>
  <si>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</si>
  <si>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</si>
  <si>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</si>
  <si>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</si>
  <si>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</si>
  <si>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</si>
  <si>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</si>
  <si>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</si>
  <si>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</si>
  <si>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</si>
  <si>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</si>
  <si>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</si>
  <si>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</si>
  <si>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</si>
  <si>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</si>
  <si>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</si>
  <si>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</si>
  <si>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</si>
  <si>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</si>
  <si>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</si>
  <si>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</si>
  <si>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</si>
  <si>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</si>
  <si>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</si>
  <si>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</si>
  <si>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</si>
  <si>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</si>
  <si>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</si>
  <si>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</si>
  <si>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</si>
  <si>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</si>
  <si>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</si>
  <si>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</si>
  <si>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</si>
  <si>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</si>
  <si>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</si>
  <si>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</si>
  <si>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</si>
  <si>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</si>
  <si>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</si>
  <si>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</si>
  <si>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</si>
  <si>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</si>
  <si>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</si>
  <si>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</si>
  <si>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</si>
  <si>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</si>
  <si>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</si>
  <si>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</si>
  <si>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</si>
  <si>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</si>
  <si>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</si>
  <si>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</si>
  <si>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</si>
  <si>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</si>
  <si>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</si>
  <si>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</si>
  <si>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</si>
  <si>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</si>
  <si>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</si>
  <si>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</si>
  <si>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</si>
  <si>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</si>
  <si>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</si>
  <si>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</si>
  <si>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</si>
  <si>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</si>
  <si>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</si>
  <si>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</si>
  <si>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</si>
  <si>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</si>
  <si>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</si>
  <si>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</si>
  <si>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</si>
  <si>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</si>
  <si>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</si>
  <si>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</si>
  <si>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</si>
  <si>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</si>
  <si>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</si>
  <si>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</si>
  <si>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</si>
  <si>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</si>
  <si>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</si>
  <si>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</si>
  <si>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</si>
  <si>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</si>
  <si>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</si>
  <si>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</si>
  <si>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</si>
  <si>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</si>
  <si>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</si>
  <si>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</si>
  <si>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</si>
  <si>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</si>
  <si>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</si>
  <si>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</si>
  <si>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</si>
  <si>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</si>
  <si>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</si>
  <si>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</si>
  <si>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</si>
  <si>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</si>
  <si>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</si>
  <si>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</si>
  <si>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</si>
  <si>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</si>
  <si>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</si>
  <si>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</si>
  <si>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</si>
  <si>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</si>
  <si>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</si>
  <si>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</si>
  <si>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</si>
  <si>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</si>
  <si>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</si>
  <si>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</si>
  <si>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</si>
  <si>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</si>
  <si>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</si>
  <si>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</si>
  <si>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</si>
  <si>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</si>
  <si>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</si>
  <si>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</si>
  <si>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</si>
  <si>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</si>
  <si>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</si>
  <si>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</si>
  <si>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</si>
  <si>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</si>
  <si>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</si>
  <si>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</si>
  <si>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</si>
  <si>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</si>
  <si>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</si>
  <si>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</si>
  <si>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</si>
  <si>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</si>
  <si>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</si>
  <si>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</si>
  <si>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</si>
  <si>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</si>
  <si>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</si>
  <si>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</si>
  <si>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</si>
  <si>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</si>
  <si>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</si>
  <si>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</si>
  <si>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</si>
  <si>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</si>
  <si>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</si>
  <si>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</si>
  <si>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</si>
  <si>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</si>
  <si>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</si>
  <si>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</si>
  <si>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</si>
  <si>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</si>
  <si>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</si>
  <si>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</si>
  <si>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</si>
  <si>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</si>
  <si>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</si>
  <si>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</si>
  <si>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</si>
  <si>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</si>
  <si>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</si>
  <si>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</si>
  <si>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</si>
  <si>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</si>
  <si>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</si>
  <si>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</si>
  <si>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</si>
  <si>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</si>
  <si>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</si>
  <si>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</si>
  <si>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</si>
  <si>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</si>
  <si>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</si>
  <si>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</si>
  <si>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</si>
  <si>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</si>
  <si>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</si>
  <si>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</si>
  <si>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</si>
  <si>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</si>
  <si>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</si>
  <si>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</si>
  <si>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</si>
  <si>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</si>
  <si>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</si>
  <si>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</si>
  <si>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</si>
  <si>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</si>
  <si>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</si>
  <si>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</si>
  <si>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</si>
  <si>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</si>
  <si>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</si>
  <si>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</si>
  <si>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</si>
  <si>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</si>
  <si>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</si>
  <si>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</si>
  <si>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</si>
  <si>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</si>
  <si>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</si>
  <si>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</si>
  <si>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</si>
  <si>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</si>
  <si>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</si>
  <si>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</si>
  <si>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</si>
  <si>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</si>
  <si>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</si>
  <si>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</si>
  <si>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</si>
  <si>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</si>
  <si>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</si>
  <si>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</si>
  <si>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</si>
  <si>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</si>
  <si>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</si>
  <si>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</si>
  <si>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</si>
  <si>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</si>
  <si>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</si>
  <si>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</si>
  <si>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</si>
  <si>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</si>
  <si>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</si>
  <si>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</si>
  <si>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</si>
  <si>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</si>
  <si>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</si>
  <si>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</si>
  <si>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</si>
  <si>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</si>
  <si>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</si>
  <si>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</si>
  <si>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</si>
  <si>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</si>
  <si>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</si>
  <si>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</si>
  <si>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</si>
  <si>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</si>
  <si>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</si>
  <si>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</si>
  <si>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</si>
  <si>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</si>
  <si>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</si>
  <si>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</si>
  <si>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</si>
  <si>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</si>
  <si>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</si>
  <si>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</si>
  <si>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</si>
  <si>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</si>
  <si>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</si>
  <si>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</si>
  <si>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</si>
  <si>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</si>
  <si>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</si>
  <si>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</si>
  <si>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</si>
  <si>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</si>
  <si>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</si>
  <si>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</si>
  <si>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</si>
  <si>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</si>
  <si>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</si>
  <si>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</si>
  <si>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</si>
  <si>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</si>
  <si>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</si>
  <si>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</si>
  <si>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</si>
  <si>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</si>
  <si>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</si>
  <si>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</si>
  <si>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</si>
  <si>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</si>
  <si>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</si>
  <si>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</si>
  <si>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</si>
  <si>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</si>
  <si>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</si>
  <si>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</si>
  <si>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</si>
  <si>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</si>
  <si>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</si>
  <si>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</si>
  <si>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</si>
  <si>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</si>
  <si>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</si>
  <si>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</si>
  <si>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</si>
  <si>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</si>
  <si>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</si>
  <si>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</si>
  <si>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</si>
  <si>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</si>
  <si>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</si>
  <si>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</si>
  <si>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</si>
  <si>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</si>
  <si>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</si>
  <si>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</si>
  <si>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</si>
  <si>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</si>
  <si>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</si>
  <si>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</si>
  <si>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</si>
  <si>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</si>
  <si>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</si>
  <si>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</si>
  <si>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</si>
  <si>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</si>
  <si>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</si>
  <si>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</si>
  <si>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</si>
  <si>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</si>
  <si>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</si>
  <si>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</si>
  <si>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</si>
  <si>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</si>
  <si>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</si>
  <si>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</si>
  <si>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</si>
  <si>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</si>
  <si>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</si>
  <si>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</si>
  <si>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</si>
  <si>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</si>
  <si>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</si>
  <si>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</si>
  <si>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</si>
  <si>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</si>
  <si>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</si>
  <si>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</si>
  <si>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</si>
  <si>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</si>
  <si>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</si>
  <si>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</si>
  <si>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</si>
  <si>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</si>
  <si>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</si>
  <si>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</si>
  <si>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</si>
  <si>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</si>
  <si>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</si>
  <si>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</si>
  <si>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</si>
  <si>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</si>
  <si>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</si>
  <si>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</si>
  <si>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</si>
  <si>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</si>
  <si>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</si>
  <si>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</si>
  <si>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</si>
  <si>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</si>
  <si>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</si>
  <si>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</si>
  <si>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</si>
  <si>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</si>
  <si>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</si>
  <si>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</si>
  <si>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</si>
  <si>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</si>
  <si>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</si>
  <si>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</si>
  <si>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</si>
  <si>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</si>
  <si>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</si>
  <si>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</si>
  <si>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</si>
  <si>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</si>
  <si>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</si>
  <si>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</si>
  <si>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</si>
  <si>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</si>
  <si>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</si>
  <si>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</si>
  <si>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</si>
  <si>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</si>
  <si>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</si>
  <si>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</si>
  <si>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</si>
  <si>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</si>
  <si>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</si>
  <si>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</si>
  <si>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</si>
  <si>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</si>
  <si>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</si>
  <si>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</si>
  <si>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</si>
  <si>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</si>
  <si>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</si>
  <si>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</si>
  <si>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</si>
  <si>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</si>
  <si>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</si>
  <si>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</si>
  <si>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</si>
  <si>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</si>
  <si>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</si>
  <si>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</si>
  <si>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</si>
  <si>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</si>
  <si>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</si>
  <si>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</si>
  <si>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</si>
  <si>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</si>
  <si>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</si>
  <si>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</si>
  <si>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</si>
  <si>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</si>
  <si>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</si>
  <si>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</si>
  <si>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</si>
  <si>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</si>
  <si>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</si>
  <si>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</si>
  <si>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</si>
  <si>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</si>
  <si>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</si>
  <si>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</si>
  <si>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</si>
  <si>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</si>
  <si>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</si>
  <si>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</si>
  <si>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</si>
  <si>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</si>
  <si>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</si>
  <si>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</si>
  <si>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</si>
  <si>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</si>
  <si>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</si>
  <si>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</si>
  <si>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</si>
  <si>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</si>
  <si>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</si>
  <si>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</si>
  <si>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</si>
  <si>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</si>
  <si>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</si>
  <si>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</si>
  <si>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</si>
  <si>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</si>
  <si>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</si>
  <si>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</si>
  <si>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</si>
  <si>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</si>
  <si>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</si>
  <si>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</si>
  <si>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</si>
  <si>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</si>
  <si>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</si>
  <si>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</si>
  <si>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</si>
  <si>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</si>
  <si>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</si>
  <si>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</si>
  <si>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</si>
  <si>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</si>
  <si>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</si>
  <si>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</si>
  <si>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</si>
  <si>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</si>
  <si>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</si>
  <si>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</si>
  <si>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</si>
  <si>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</si>
  <si>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</si>
  <si>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</si>
  <si>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</si>
  <si>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</si>
  <si>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</si>
  <si>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</si>
  <si>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</si>
  <si>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</si>
  <si>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</si>
  <si>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</si>
  <si>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</si>
  <si>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</si>
  <si>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</si>
  <si>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</si>
  <si>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</si>
  <si>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</si>
  <si>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</si>
  <si>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</si>
  <si>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</si>
  <si>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</si>
  <si>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</si>
  <si>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</si>
  <si>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</si>
  <si>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</si>
  <si>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</si>
  <si>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</si>
  <si>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</si>
  <si>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</si>
  <si>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</si>
  <si>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</si>
  <si>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</si>
  <si>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</si>
  <si>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</si>
  <si>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</si>
  <si>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</si>
  <si>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</si>
  <si>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</si>
  <si>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</si>
  <si>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</si>
  <si>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</si>
  <si>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</si>
  <si>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</si>
  <si>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</si>
  <si>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</si>
  <si>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</si>
  <si>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</si>
  <si>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</si>
  <si>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</si>
  <si>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</si>
  <si>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</si>
  <si>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</si>
  <si>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</si>
  <si>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</si>
  <si>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</si>
  <si>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</si>
  <si>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</si>
  <si>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</si>
  <si>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</si>
  <si>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</si>
  <si>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</si>
  <si>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</si>
  <si>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</si>
  <si>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</si>
  <si>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</si>
  <si>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</si>
  <si>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</si>
  <si>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</si>
  <si>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</si>
  <si>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</si>
  <si>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</si>
  <si>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</si>
  <si>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</si>
  <si>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</si>
  <si>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</si>
  <si>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</si>
  <si>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</si>
  <si>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</si>
  <si>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</si>
  <si>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</si>
  <si>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</si>
  <si>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</si>
  <si>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</si>
  <si>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</si>
  <si>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</si>
  <si>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</si>
  <si>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</si>
  <si>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</si>
  <si>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</si>
  <si>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</si>
  <si>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</si>
  <si>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</si>
  <si>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</si>
  <si>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</si>
  <si>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</si>
  <si>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</si>
  <si>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</si>
  <si>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</si>
  <si>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</si>
  <si>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</si>
  <si>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</si>
  <si>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</si>
  <si>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</si>
  <si>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</si>
  <si>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</si>
  <si>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</si>
  <si>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</si>
  <si>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</si>
  <si>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</si>
  <si>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</si>
  <si>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</si>
  <si>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</si>
  <si>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</si>
  <si>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</si>
  <si>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</si>
  <si>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</si>
  <si>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</si>
  <si>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</si>
  <si>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</si>
  <si>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</si>
  <si>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</si>
  <si>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</si>
  <si>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</si>
  <si>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</si>
  <si>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</si>
  <si>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</si>
  <si>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</si>
  <si>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</si>
  <si>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</si>
  <si>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</si>
  <si>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</si>
  <si>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</si>
  <si>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</si>
  <si>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</si>
  <si>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</si>
  <si>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</si>
  <si>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</si>
  <si>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</si>
  <si>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</si>
  <si>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</si>
  <si>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</si>
  <si>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</si>
  <si>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</si>
  <si>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</si>
  <si>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</si>
  <si>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</si>
  <si>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</si>
  <si>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</si>
  <si>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</si>
  <si>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</si>
  <si>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</si>
  <si>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</si>
  <si>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</si>
  <si>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</si>
  <si>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</si>
  <si>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</si>
  <si>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</si>
  <si>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</si>
  <si>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</si>
  <si>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</si>
  <si>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</si>
  <si>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</si>
  <si>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</si>
  <si>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</si>
  <si>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</si>
  <si>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</si>
  <si>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</si>
  <si>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</si>
  <si>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</si>
  <si>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</si>
  <si>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</si>
  <si>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</si>
  <si>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</si>
  <si>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</si>
  <si>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</si>
  <si>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</si>
  <si>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</si>
  <si>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</si>
  <si>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</si>
  <si>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</si>
  <si>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</si>
  <si>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</si>
  <si>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</si>
  <si>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</si>
  <si>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</si>
  <si>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</si>
  <si>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</si>
  <si>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</si>
  <si>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</si>
  <si>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</si>
  <si>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</si>
  <si>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</si>
  <si>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</si>
  <si>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</si>
  <si>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</si>
  <si>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</si>
  <si>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</si>
  <si>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</si>
  <si>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</si>
  <si>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</si>
  <si>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</si>
  <si>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</si>
  <si>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</si>
  <si>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</si>
  <si>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</si>
  <si>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</si>
  <si>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</si>
  <si>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</si>
  <si>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</si>
  <si>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</si>
  <si>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</si>
  <si>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</si>
  <si>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</si>
  <si>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</si>
  <si>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</si>
  <si>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</si>
  <si>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</si>
  <si>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</si>
  <si>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</si>
  <si>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</si>
  <si>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</si>
  <si>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</si>
  <si>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</si>
  <si>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</si>
  <si>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</si>
  <si>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</si>
  <si>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</si>
  <si>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</si>
  <si>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</si>
  <si>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</si>
  <si>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</si>
  <si>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</si>
  <si>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</si>
  <si>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</si>
  <si>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</si>
  <si>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</si>
  <si>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</si>
  <si>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</si>
  <si>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</si>
  <si>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</si>
  <si>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</si>
  <si>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</si>
  <si>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</si>
  <si>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</si>
  <si>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</si>
  <si>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</si>
  <si>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</si>
  <si>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</si>
  <si>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</si>
  <si>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</si>
  <si>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</si>
  <si>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</si>
  <si>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</si>
  <si>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</si>
  <si>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</si>
  <si>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</si>
  <si>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</si>
  <si>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</si>
  <si>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</si>
  <si>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</si>
  <si>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</si>
  <si>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</si>
  <si>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</si>
  <si>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</si>
  <si>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</si>
  <si>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</si>
  <si>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</si>
  <si>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</si>
  <si>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</si>
  <si>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</si>
  <si>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</si>
  <si>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</si>
  <si>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</si>
  <si>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</si>
  <si>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</si>
  <si>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</si>
  <si>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</si>
  <si>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</si>
  <si>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</si>
  <si>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</si>
  <si>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</si>
  <si>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</si>
  <si>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</si>
  <si>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</si>
  <si>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</si>
  <si>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</si>
  <si>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</si>
  <si>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</si>
  <si>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</si>
  <si>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</si>
  <si>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</si>
  <si>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</si>
  <si>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</si>
  <si>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</si>
  <si>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</si>
  <si>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</si>
  <si>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</si>
  <si>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</si>
  <si>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</si>
  <si>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</si>
  <si>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</si>
  <si>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</si>
  <si>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</si>
  <si>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</si>
  <si>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</si>
  <si>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</si>
  <si>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</si>
  <si>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</si>
  <si>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</si>
  <si>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</si>
  <si>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</si>
  <si>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</si>
  <si>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</si>
  <si>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</si>
  <si>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</si>
  <si>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</si>
  <si>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</si>
  <si>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</si>
  <si>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</si>
  <si>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</si>
  <si>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</si>
  <si>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</si>
  <si>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</si>
  <si>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</si>
  <si>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</si>
  <si>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</si>
  <si>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</si>
  <si>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</si>
  <si>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</si>
  <si>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</si>
  <si>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</si>
  <si>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</si>
  <si>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</si>
  <si>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</si>
  <si>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</si>
  <si>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</si>
  <si>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</si>
  <si>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</si>
  <si>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</si>
  <si>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</si>
  <si>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</si>
  <si>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</si>
  <si>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</si>
  <si>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</si>
  <si>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</si>
  <si>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</si>
  <si>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</si>
  <si>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</si>
  <si>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</si>
  <si>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</si>
  <si>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</si>
  <si>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</si>
  <si>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</si>
  <si>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</si>
  <si>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</si>
  <si>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</si>
  <si>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</si>
  <si>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</si>
  <si>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</si>
  <si>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</si>
  <si>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</si>
  <si>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</si>
  <si>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</si>
  <si>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</si>
  <si>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</si>
  <si>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</si>
  <si>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</si>
  <si>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</si>
  <si>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</si>
  <si>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</si>
  <si>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</si>
  <si>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</si>
  <si>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</si>
  <si>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</si>
  <si>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</si>
  <si>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</si>
  <si>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</si>
  <si>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</si>
  <si>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</si>
  <si>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</si>
  <si>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</si>
  <si>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</si>
  <si>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</si>
  <si>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</si>
  <si>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</si>
  <si>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</si>
  <si>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</si>
  <si>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</si>
  <si>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</si>
  <si>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</si>
  <si>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</si>
  <si>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</si>
  <si>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</si>
  <si>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</si>
  <si>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</si>
  <si>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</si>
  <si>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</si>
  <si>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</si>
  <si>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</si>
  <si>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</si>
  <si>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</si>
  <si>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</si>
  <si>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</si>
  <si>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</si>
  <si>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</si>
  <si>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</si>
  <si>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</si>
  <si>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</si>
  <si>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</si>
  <si>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</si>
  <si>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</si>
  <si>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</si>
  <si>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</si>
  <si>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</si>
  <si>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</si>
  <si>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</si>
  <si>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</si>
  <si>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</si>
  <si>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</si>
  <si>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</si>
  <si>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</si>
  <si>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</si>
  <si>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</si>
  <si>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</si>
  <si>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</si>
  <si>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</si>
  <si>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</si>
  <si>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</si>
  <si>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</si>
  <si>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</si>
  <si>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</si>
  <si>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</si>
  <si>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</si>
  <si>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</si>
  <si>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</si>
  <si>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</si>
  <si>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</si>
  <si>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</si>
  <si>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</si>
  <si>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</si>
  <si>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</si>
  <si>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</si>
  <si>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</si>
  <si>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</si>
  <si>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</si>
  <si>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</si>
  <si>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</si>
  <si>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</si>
  <si>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</si>
  <si>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</si>
  <si>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</si>
  <si>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</si>
  <si>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</si>
  <si>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</si>
  <si>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</si>
  <si>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</si>
  <si>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</si>
  <si>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</si>
  <si>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</si>
  <si>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</si>
  <si>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</si>
  <si>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</si>
  <si>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</si>
  <si>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</si>
  <si>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</si>
  <si>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</si>
  <si>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</si>
  <si>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</si>
  <si>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</si>
  <si>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</si>
  <si>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</si>
  <si>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</si>
  <si>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</si>
  <si>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</si>
  <si>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</si>
  <si>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</si>
  <si>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</si>
  <si>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</si>
  <si>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</si>
  <si>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</si>
  <si>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</si>
  <si>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</si>
  <si>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</si>
  <si>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</si>
  <si>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</si>
  <si>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</si>
  <si>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</si>
  <si>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</si>
  <si>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</si>
  <si>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</si>
  <si>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</si>
  <si>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</si>
  <si>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</si>
  <si>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</si>
  <si>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</si>
  <si>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</si>
  <si>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</si>
  <si>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</si>
  <si>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</si>
  <si>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</si>
  <si>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</si>
  <si>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</si>
  <si>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</si>
  <si>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</si>
  <si>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</si>
  <si>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</si>
  <si>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</si>
  <si>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</si>
  <si>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</si>
  <si>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</si>
  <si>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</si>
  <si>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</si>
  <si>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</si>
  <si>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</si>
  <si>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</si>
  <si>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</si>
  <si>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</si>
  <si>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</si>
  <si>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</si>
  <si>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</si>
  <si>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</si>
  <si>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</si>
  <si>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</si>
  <si>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</si>
  <si>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</si>
  <si>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</si>
  <si>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</si>
  <si>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</si>
  <si>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</si>
  <si>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</si>
  <si>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</si>
  <si>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</si>
  <si>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</si>
  <si>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</si>
  <si>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</si>
  <si>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</si>
  <si>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</si>
  <si>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</si>
  <si>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</si>
  <si>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</si>
  <si>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</si>
  <si>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</si>
  <si>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</si>
  <si>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</si>
  <si>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</si>
  <si>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</si>
  <si>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</si>
  <si>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</si>
  <si>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</si>
  <si>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</si>
  <si>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</si>
  <si>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</si>
  <si>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</si>
  <si>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</si>
  <si>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</si>
  <si>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</si>
  <si>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</si>
  <si>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</si>
  <si>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</si>
  <si>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</si>
  <si>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</si>
  <si>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</si>
  <si>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</si>
  <si>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</si>
  <si>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</si>
  <si>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</si>
  <si>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</si>
  <si>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</si>
  <si>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</si>
  <si>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</si>
  <si>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</si>
  <si>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</si>
  <si>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</si>
  <si>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</si>
  <si>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</si>
  <si>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</si>
  <si>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</si>
  <si>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</si>
  <si>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</si>
  <si>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</si>
  <si>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</si>
  <si>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</si>
  <si>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</si>
  <si>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</si>
  <si>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</si>
  <si>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</si>
  <si>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</si>
  <si>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</si>
  <si>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</si>
  <si>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</si>
  <si>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</si>
  <si>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</si>
  <si>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</si>
  <si>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</si>
  <si>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</si>
  <si>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</si>
  <si>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</si>
  <si>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</si>
  <si>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</si>
  <si>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</si>
  <si>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</si>
  <si>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</si>
  <si>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</si>
  <si>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</si>
  <si>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</si>
  <si>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</si>
  <si>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</si>
  <si>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</si>
  <si>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</si>
  <si>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</si>
  <si>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</si>
  <si>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</si>
  <si>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</si>
  <si>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</si>
  <si>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</si>
  <si>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</si>
  <si>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</si>
  <si>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</si>
  <si>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</si>
  <si>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</si>
  <si>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</si>
  <si>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</si>
  <si>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</si>
  <si>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</si>
  <si>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</si>
  <si>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</si>
  <si>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</si>
  <si>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</si>
  <si>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</si>
  <si>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</si>
  <si>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</si>
  <si>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</si>
  <si>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</si>
  <si>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</si>
  <si>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</si>
  <si>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</si>
  <si>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</si>
  <si>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</si>
  <si>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</si>
  <si>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</si>
  <si>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</si>
  <si>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</si>
  <si>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</si>
  <si>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</si>
  <si>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</si>
  <si>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</si>
  <si>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</si>
  <si>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</si>
  <si>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</si>
  <si>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</si>
  <si>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</si>
  <si>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</si>
  <si>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</si>
  <si>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</si>
  <si>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</si>
  <si>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</si>
  <si>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</si>
  <si>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</si>
  <si>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</si>
  <si>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</si>
  <si>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</si>
  <si>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</si>
  <si>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</si>
  <si>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</si>
  <si>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</si>
  <si>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</si>
  <si>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</si>
  <si>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</si>
  <si>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</si>
  <si>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</si>
  <si>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</si>
  <si>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</si>
  <si>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</si>
  <si>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</si>
  <si>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</si>
  <si>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</si>
  <si>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</si>
  <si>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</si>
  <si>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</si>
  <si>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</si>
  <si>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</si>
  <si>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</si>
  <si>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</si>
  <si>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</si>
  <si>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</si>
  <si>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</si>
  <si>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</si>
  <si>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</si>
  <si>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</si>
  <si>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</si>
  <si>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</si>
  <si>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</si>
  <si>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</si>
  <si>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</si>
  <si>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</si>
  <si>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</si>
  <si>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</si>
  <si>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</si>
  <si>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</si>
  <si>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</si>
  <si>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</si>
  <si>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</si>
  <si>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</si>
  <si>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</si>
  <si>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</si>
  <si>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</si>
  <si>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</si>
  <si>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</si>
  <si>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</si>
  <si>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</si>
  <si>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</si>
  <si>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</si>
  <si>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</si>
  <si>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</si>
  <si>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</si>
  <si>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</si>
  <si>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</si>
  <si>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</si>
  <si>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</si>
  <si>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</si>
  <si>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</si>
  <si>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</si>
  <si>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</si>
  <si>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</si>
  <si>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</si>
  <si>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</si>
  <si>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</si>
  <si>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</si>
  <si>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</si>
  <si>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</si>
  <si>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</si>
  <si>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</si>
  <si>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</si>
  <si>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</si>
  <si>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</si>
  <si>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</si>
  <si>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</si>
  <si>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</si>
  <si>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</si>
  <si>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</si>
  <si>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</si>
  <si>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</si>
  <si>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</si>
  <si>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</si>
  <si>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</si>
  <si>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</si>
  <si>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</si>
  <si>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</si>
  <si>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</si>
  <si>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</si>
  <si>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</si>
  <si>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</si>
  <si>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</si>
  <si>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</si>
  <si>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</si>
  <si>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</si>
  <si>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</si>
  <si>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</si>
  <si>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</si>
  <si>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</si>
  <si>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</si>
  <si>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</si>
  <si>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</si>
  <si>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</si>
  <si>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</si>
  <si>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</si>
  <si>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</si>
  <si>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</si>
  <si>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</si>
  <si>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</si>
  <si>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</si>
  <si>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</si>
  <si>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</si>
  <si>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</si>
  <si>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</si>
  <si>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</si>
  <si>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</si>
  <si>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</si>
  <si>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</si>
  <si>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</si>
  <si>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</si>
  <si>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</si>
  <si>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</si>
  <si>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</si>
  <si>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</si>
  <si>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</si>
  <si>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</si>
  <si>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</si>
  <si>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</si>
  <si>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</si>
  <si>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</si>
  <si>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</si>
  <si>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</si>
  <si>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</si>
  <si>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</si>
  <si>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</si>
  <si>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</si>
  <si>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</si>
  <si>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</si>
  <si>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</si>
  <si>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</si>
  <si>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</si>
  <si>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</si>
  <si>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</si>
  <si>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</si>
  <si>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</si>
  <si>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</si>
  <si>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</si>
  <si>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</si>
  <si>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</si>
  <si>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</si>
  <si>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</si>
  <si>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</si>
  <si>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</si>
  <si>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</si>
  <si>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</si>
  <si>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</si>
  <si>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</si>
  <si>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</si>
  <si>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</si>
  <si>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</si>
  <si>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</si>
  <si>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</si>
  <si>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</si>
  <si>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</si>
  <si>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</si>
  <si>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</si>
  <si>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</si>
  <si>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</si>
  <si>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</si>
  <si>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</si>
  <si>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</si>
  <si>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</si>
  <si>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</si>
  <si>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</si>
  <si>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</si>
  <si>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</si>
  <si>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</si>
  <si>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</si>
  <si>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</si>
  <si>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</si>
  <si>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</si>
  <si>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</si>
  <si>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</si>
  <si>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</si>
  <si>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</si>
  <si>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</si>
  <si>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</si>
  <si>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</si>
  <si>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</si>
  <si>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</si>
  <si>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</si>
  <si>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</si>
  <si>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</si>
  <si>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</si>
  <si>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</si>
  <si>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</si>
  <si>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</si>
  <si>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</si>
  <si>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</si>
  <si>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</si>
  <si>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</si>
  <si>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</si>
  <si>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</si>
  <si>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</si>
  <si>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</si>
  <si>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</si>
  <si>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</si>
  <si>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</si>
  <si>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</si>
  <si>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</si>
  <si>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</si>
  <si>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</si>
  <si>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</si>
  <si>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</si>
  <si>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</si>
  <si>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</si>
  <si>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</si>
  <si>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</si>
  <si>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</si>
  <si>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</si>
  <si>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</si>
  <si>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</si>
  <si>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</si>
  <si>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</si>
  <si>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</si>
  <si>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</si>
  <si>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</si>
  <si>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</si>
  <si>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</si>
  <si>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</si>
  <si>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</si>
  <si>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</si>
  <si>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</si>
  <si>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</si>
  <si>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</si>
  <si>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</si>
  <si>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</si>
  <si>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</si>
  <si>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</si>
  <si>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</si>
  <si>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</si>
  <si>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</si>
  <si>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</si>
  <si>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</si>
  <si>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</si>
  <si>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</si>
  <si>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</si>
  <si>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</si>
  <si>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</si>
  <si>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</si>
  <si>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</si>
  <si>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</si>
  <si>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</si>
  <si>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</si>
  <si>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</si>
  <si>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</si>
  <si>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</si>
  <si>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</si>
  <si>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</si>
  <si>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</si>
  <si>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</si>
  <si>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</si>
  <si>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</si>
  <si>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</si>
  <si>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</si>
  <si>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</si>
  <si>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</si>
  <si>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</si>
  <si>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</si>
  <si>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</si>
  <si>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</si>
  <si>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</si>
  <si>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</si>
  <si>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</si>
  <si>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</si>
  <si>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</si>
  <si>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</si>
  <si>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</si>
  <si>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</si>
  <si>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</si>
  <si>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</si>
  <si>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</si>
  <si>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</si>
  <si>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</si>
  <si>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</si>
  <si>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</si>
  <si>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</si>
  <si>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</si>
  <si>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</si>
  <si>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</si>
  <si>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</si>
  <si>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</si>
  <si>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</si>
  <si>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</si>
  <si>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</si>
  <si>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</si>
  <si>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</si>
  <si>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</si>
  <si>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</si>
  <si>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</si>
  <si>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</si>
  <si>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</si>
  <si>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</si>
  <si>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</si>
  <si>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</si>
  <si>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</si>
  <si>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</si>
  <si>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</si>
  <si>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</si>
  <si>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</si>
  <si>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</si>
  <si>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</si>
  <si>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</si>
  <si>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</si>
  <si>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</si>
  <si>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</si>
  <si>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</si>
  <si>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</si>
  <si>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</si>
  <si>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</si>
  <si>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</si>
  <si>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</si>
  <si>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</si>
  <si>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</si>
  <si>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</si>
  <si>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</si>
  <si>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</si>
  <si>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</si>
  <si>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</si>
  <si>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</si>
  <si>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</si>
  <si>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</si>
  <si>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</si>
  <si>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</si>
  <si>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</si>
  <si>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</si>
  <si>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</si>
  <si>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</si>
  <si>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</si>
  <si>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</si>
  <si>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</si>
  <si>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</si>
  <si>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</si>
  <si>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</si>
  <si>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</si>
  <si>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</si>
  <si>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</si>
  <si>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</si>
  <si>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</si>
  <si>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</si>
  <si>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</si>
  <si>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</si>
  <si>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</si>
  <si>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</si>
  <si>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</si>
  <si>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</si>
  <si>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</si>
  <si>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</si>
  <si>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</si>
  <si>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</si>
  <si>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</si>
  <si>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</si>
  <si>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</si>
  <si>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</si>
  <si>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</si>
  <si>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</si>
  <si>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</si>
  <si>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</si>
  <si>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</si>
  <si>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</si>
  <si>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</si>
  <si>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</si>
  <si>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</si>
  <si>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</si>
  <si>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</si>
  <si>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</si>
  <si>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</si>
  <si>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</si>
  <si>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</si>
  <si>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</si>
  <si>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</si>
  <si>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</si>
  <si>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</si>
  <si>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</si>
  <si>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</si>
  <si>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</si>
  <si>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</si>
  <si>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</si>
  <si>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</si>
  <si>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</si>
  <si>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</si>
  <si>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</si>
  <si>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</si>
  <si>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</si>
  <si>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</si>
  <si>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</si>
  <si>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</si>
  <si>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</si>
  <si>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</si>
  <si>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</si>
  <si>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</si>
  <si>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</si>
  <si>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</si>
  <si>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</si>
  <si>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</si>
  <si>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</si>
  <si>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</si>
  <si>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</si>
  <si>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</si>
  <si>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</si>
  <si>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</si>
  <si>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</si>
  <si>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</si>
  <si>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</si>
  <si>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</si>
  <si>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</si>
  <si>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</si>
  <si>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</si>
  <si>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</si>
  <si>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</si>
  <si>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</si>
  <si>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</si>
  <si>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</si>
  <si>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</si>
  <si>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</si>
  <si>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</si>
  <si>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</si>
  <si>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</si>
  <si>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</si>
  <si>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</si>
  <si>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</si>
  <si>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</si>
  <si>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</si>
  <si>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</si>
  <si>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</si>
  <si>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</si>
  <si>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</si>
  <si>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</si>
  <si>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</si>
  <si>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</si>
  <si>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</si>
  <si>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</si>
  <si>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</si>
  <si>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</si>
  <si>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</si>
  <si>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</si>
  <si>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</si>
  <si>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</si>
  <si>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</si>
  <si>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</si>
  <si>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</si>
  <si>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</si>
  <si>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</si>
  <si>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</si>
  <si>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</si>
  <si>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</si>
  <si>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</si>
  <si>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</si>
  <si>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</si>
  <si>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</si>
  <si>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</si>
  <si>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</si>
  <si>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</si>
  <si>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</si>
  <si>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</si>
  <si>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</si>
  <si>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</si>
  <si>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</si>
  <si>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</si>
  <si>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</si>
  <si>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</si>
  <si>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</si>
  <si>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</si>
  <si>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</si>
  <si>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</si>
  <si>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</si>
  <si>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</si>
  <si>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</si>
  <si>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</si>
  <si>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</si>
  <si>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</si>
  <si>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</si>
  <si>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</si>
  <si>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</si>
  <si>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</si>
  <si>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</si>
  <si>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</si>
  <si>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</si>
  <si>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</si>
  <si>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</si>
  <si>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</si>
  <si>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</si>
  <si>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</si>
  <si>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</si>
  <si>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</si>
  <si>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</si>
  <si>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</si>
  <si>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</si>
  <si>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</si>
  <si>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</si>
  <si>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</si>
  <si>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</si>
  <si>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</si>
  <si>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</si>
  <si>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</si>
  <si>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</si>
  <si>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</si>
  <si>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</si>
  <si>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</si>
  <si>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</si>
  <si>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</si>
  <si>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</si>
  <si>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</si>
  <si>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</si>
  <si>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</si>
  <si>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</si>
  <si>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</si>
  <si>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</si>
  <si>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</si>
  <si>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</si>
  <si>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</si>
  <si>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</si>
  <si>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</si>
  <si>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</si>
  <si>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</si>
  <si>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</si>
  <si>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</si>
  <si>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</si>
  <si>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</si>
  <si>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</si>
  <si>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</si>
  <si>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</si>
  <si>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</si>
  <si>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</si>
  <si>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</si>
  <si>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</si>
  <si>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</si>
  <si>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</si>
  <si>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</si>
  <si>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</si>
  <si>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</si>
  <si>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</si>
  <si>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</si>
  <si>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</si>
  <si>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</si>
  <si>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</si>
  <si>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</si>
  <si>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</si>
  <si>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</si>
  <si>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</si>
  <si>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</si>
  <si>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</si>
  <si>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</si>
  <si>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</si>
  <si>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</si>
  <si>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</si>
  <si>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</si>
  <si>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</si>
  <si>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</si>
  <si>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</si>
  <si>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</si>
  <si>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</si>
  <si>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</si>
  <si>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</si>
  <si>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</si>
  <si>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</si>
  <si>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</si>
  <si>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</si>
  <si>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</si>
  <si>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</si>
  <si>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</si>
  <si>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</si>
  <si>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</si>
  <si>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</si>
  <si>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</si>
  <si>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</si>
  <si>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</si>
  <si>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</si>
  <si>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</si>
  <si>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</si>
  <si>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</si>
  <si>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</si>
  <si>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</si>
  <si>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</si>
  <si>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</si>
  <si>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</si>
  <si>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</si>
  <si>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</si>
  <si>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</si>
  <si>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</si>
  <si>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</si>
  <si>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</si>
  <si>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</si>
  <si>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</si>
  <si>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</si>
  <si>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</si>
  <si>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</si>
  <si>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</si>
  <si>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</si>
  <si>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</si>
  <si>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</si>
  <si>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</si>
  <si>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</si>
  <si>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</si>
  <si>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</si>
  <si>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</si>
  <si>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</si>
  <si>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</si>
  <si>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</si>
  <si>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</si>
  <si>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</si>
  <si>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</si>
  <si>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</si>
  <si>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</si>
  <si>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</si>
  <si>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</si>
  <si>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</si>
  <si>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</si>
  <si>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</si>
  <si>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</si>
  <si>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</si>
  <si>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</si>
  <si>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</si>
  <si>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</si>
  <si>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</si>
  <si>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</si>
  <si>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</si>
  <si>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</si>
  <si>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</si>
  <si>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</si>
  <si>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</si>
  <si>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</si>
  <si>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</si>
  <si>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</si>
  <si>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</si>
  <si>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</si>
  <si>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</si>
  <si>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</si>
  <si>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</si>
  <si>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</si>
  <si>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</si>
  <si>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</si>
  <si>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</si>
  <si>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</si>
  <si>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</si>
  <si>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</si>
  <si>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</si>
  <si>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</si>
  <si>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</si>
  <si>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</si>
  <si>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</si>
  <si>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</si>
  <si>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</si>
  <si>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</si>
  <si>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</si>
  <si>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</si>
  <si>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</si>
  <si>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</si>
  <si>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</si>
  <si>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</si>
  <si>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</si>
  <si>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</si>
  <si>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</si>
  <si>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</si>
  <si>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</si>
  <si>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</si>
  <si>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</si>
  <si>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</si>
  <si>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</si>
  <si>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</si>
  <si>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</si>
  <si>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</si>
  <si>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</si>
  <si>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</si>
  <si>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</si>
  <si>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</si>
  <si>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</si>
  <si>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</si>
  <si>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</si>
  <si>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</si>
  <si>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</si>
  <si>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</si>
  <si>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</si>
  <si>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</si>
  <si>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</si>
  <si>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</si>
  <si>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</si>
  <si>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</si>
  <si>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</si>
  <si>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</si>
  <si>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</si>
  <si>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</si>
  <si>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</si>
  <si>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</si>
  <si>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</si>
  <si>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</si>
  <si>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</si>
  <si>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</si>
  <si>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</si>
  <si>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</si>
  <si>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</si>
  <si>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</si>
  <si>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</si>
  <si>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</si>
  <si>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</si>
  <si>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</si>
  <si>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</si>
  <si>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</si>
  <si>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</si>
  <si>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</si>
  <si>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</si>
  <si>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</si>
  <si>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</si>
  <si>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</si>
  <si>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</si>
  <si>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</si>
  <si>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</si>
  <si>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</si>
  <si>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</si>
  <si>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</si>
  <si>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</si>
  <si>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</si>
  <si>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</si>
  <si>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</si>
  <si>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</si>
  <si>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</si>
  <si>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</si>
  <si>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</si>
  <si>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</si>
  <si>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</si>
  <si>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</si>
  <si>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</si>
  <si>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</si>
  <si>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</si>
  <si>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</si>
  <si>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</si>
  <si>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</si>
  <si>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</si>
  <si>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</si>
  <si>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</si>
  <si>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</si>
  <si>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</si>
  <si>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</si>
  <si>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</si>
  <si>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</si>
  <si>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</si>
  <si>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</si>
  <si>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</si>
  <si>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</si>
  <si>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</si>
  <si>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</si>
  <si>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</si>
  <si>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</si>
  <si>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</si>
  <si>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</si>
  <si>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</si>
  <si>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</si>
  <si>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</si>
  <si>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</si>
  <si>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</si>
  <si>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</si>
  <si>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</si>
  <si>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</si>
  <si>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</si>
  <si>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</si>
  <si>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</si>
  <si>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</si>
  <si>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</si>
  <si>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</si>
  <si>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</si>
  <si>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</si>
  <si>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</si>
  <si>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</si>
  <si>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</si>
  <si>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</si>
  <si>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</si>
  <si>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</si>
  <si>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</si>
  <si>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</si>
  <si>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</si>
  <si>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</si>
  <si>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</si>
  <si>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</si>
  <si>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</si>
  <si>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</si>
  <si>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</si>
  <si>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</si>
  <si>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</si>
  <si>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</si>
  <si>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</si>
  <si>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</si>
  <si>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</si>
  <si>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</si>
  <si>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</si>
  <si>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</si>
  <si>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</si>
  <si>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</si>
  <si>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</si>
  <si>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</si>
  <si>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</si>
  <si>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</si>
  <si>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</si>
  <si>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</si>
  <si>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</si>
  <si>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</si>
  <si>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</si>
  <si>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</si>
  <si>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</si>
  <si>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</si>
  <si>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</si>
  <si>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</si>
  <si>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</si>
  <si>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</si>
  <si>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</si>
  <si>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</si>
  <si>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</si>
  <si>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</si>
  <si>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</si>
  <si>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</si>
  <si>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</si>
  <si>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</si>
  <si>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</si>
  <si>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</si>
  <si>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</si>
  <si>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</si>
  <si>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</si>
  <si>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</si>
  <si>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</si>
  <si>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</si>
  <si>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</si>
  <si>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</si>
  <si>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</si>
  <si>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</si>
  <si>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</si>
  <si>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</si>
  <si>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</si>
  <si>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</si>
  <si>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</si>
  <si>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</si>
  <si>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</si>
  <si>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</si>
  <si>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</si>
  <si>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</si>
  <si>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</si>
  <si>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</si>
  <si>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</si>
  <si>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</si>
  <si>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</si>
  <si>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</si>
  <si>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</si>
  <si>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</si>
  <si>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</si>
  <si>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</si>
  <si>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</si>
  <si>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</si>
  <si>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</si>
  <si>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</si>
  <si>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</si>
  <si>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</si>
  <si>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</si>
  <si>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</si>
  <si>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</si>
  <si>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</si>
  <si>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</si>
  <si>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</si>
  <si>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</si>
  <si>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</si>
  <si>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</si>
  <si>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</si>
  <si>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</si>
  <si>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</si>
  <si>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</si>
  <si>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</si>
  <si>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</si>
  <si>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</si>
  <si>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</si>
  <si>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</si>
  <si>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</si>
  <si>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</si>
  <si>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</si>
  <si>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</si>
  <si>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</si>
  <si>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</si>
  <si>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</si>
  <si>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</si>
  <si>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</si>
  <si>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</si>
  <si>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</si>
  <si>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</si>
  <si>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</si>
  <si>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</si>
  <si>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</si>
  <si>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</si>
  <si>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</si>
  <si>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</si>
  <si>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</si>
  <si>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</si>
  <si>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</si>
  <si>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</si>
  <si>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</si>
  <si>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</si>
  <si>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</si>
  <si>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</si>
  <si>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</si>
  <si>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</si>
  <si>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</si>
  <si>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</si>
  <si>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</si>
  <si>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</si>
  <si>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</si>
  <si>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</si>
  <si>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</si>
  <si>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</si>
  <si>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</si>
  <si>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</si>
  <si>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</si>
  <si>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</si>
  <si>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</si>
  <si>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</si>
  <si>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</si>
  <si>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</si>
  <si>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</si>
  <si>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</si>
  <si>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</si>
  <si>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</si>
  <si>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</si>
  <si>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</si>
  <si>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</si>
  <si>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</si>
  <si>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</si>
  <si>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</si>
  <si>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</si>
  <si>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</si>
  <si>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</si>
  <si>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</si>
  <si>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</si>
  <si>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</si>
  <si>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</si>
  <si>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</si>
  <si>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</si>
  <si>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</si>
  <si>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</si>
  <si>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</si>
  <si>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</si>
  <si>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</si>
  <si>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</si>
  <si>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</si>
  <si>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</si>
  <si>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</si>
  <si>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</si>
  <si>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</si>
  <si>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</si>
  <si>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</si>
  <si>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</si>
  <si>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</si>
  <si>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</si>
  <si>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</si>
  <si>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</si>
  <si>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</si>
  <si>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</si>
  <si>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</si>
  <si>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</si>
  <si>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</si>
  <si>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</si>
  <si>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</si>
  <si>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</si>
  <si>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</si>
  <si>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</si>
  <si>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</si>
  <si>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</si>
  <si>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</si>
  <si>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</si>
  <si>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</si>
  <si>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</si>
  <si>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</si>
  <si>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</si>
  <si>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</si>
  <si>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</si>
  <si>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</si>
  <si>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</si>
  <si>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</si>
  <si>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</si>
  <si>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</si>
  <si>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</si>
  <si>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</si>
  <si>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</si>
  <si>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</si>
  <si>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</si>
  <si>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</si>
  <si>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</si>
  <si>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</si>
  <si>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</si>
  <si>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</si>
  <si>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</si>
  <si>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</si>
  <si>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</si>
  <si>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</si>
  <si>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</si>
  <si>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</si>
  <si>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</si>
  <si>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</si>
  <si>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</si>
  <si>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</si>
  <si>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</si>
  <si>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</si>
  <si>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</si>
  <si>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</si>
  <si>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</si>
  <si>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</si>
  <si>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</si>
  <si>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</si>
  <si>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</si>
  <si>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</si>
  <si>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</si>
  <si>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</si>
  <si>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</si>
  <si>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</si>
  <si>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</si>
  <si>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</si>
  <si>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</si>
  <si>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</si>
  <si>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</si>
  <si>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</si>
  <si>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</si>
  <si>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</si>
  <si>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</si>
  <si>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</si>
  <si>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</si>
  <si>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</si>
  <si>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</si>
  <si>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</si>
  <si>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</si>
  <si>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</si>
  <si>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</si>
  <si>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</si>
  <si>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</si>
  <si>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</si>
  <si>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</si>
  <si>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</si>
  <si>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</si>
  <si>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</si>
  <si>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</si>
  <si>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</si>
  <si>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</si>
  <si>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</si>
  <si>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</si>
  <si>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</si>
  <si>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</si>
  <si>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</si>
  <si>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</si>
  <si>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</si>
  <si>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</si>
  <si>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</si>
  <si>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</si>
  <si>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</si>
  <si>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</si>
  <si>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</si>
  <si>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</si>
  <si>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</si>
  <si>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</si>
  <si>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</si>
  <si>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</si>
  <si>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</si>
  <si>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</si>
  <si>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</si>
  <si>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</si>
  <si>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</si>
  <si>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</si>
  <si>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</si>
  <si>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</si>
  <si>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</si>
  <si>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</si>
  <si>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</si>
  <si>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</si>
  <si>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</si>
  <si>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</si>
  <si>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</si>
  <si>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</si>
  <si>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</si>
  <si>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</si>
  <si>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</si>
  <si>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</si>
  <si>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</si>
  <si>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</si>
  <si>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</si>
  <si>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</si>
  <si>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</si>
  <si>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</si>
  <si>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</si>
  <si>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</si>
  <si>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</si>
  <si>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</si>
  <si>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</si>
  <si>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</si>
  <si>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</si>
  <si>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</si>
  <si>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</si>
  <si>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</si>
  <si>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</si>
  <si>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</si>
  <si>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</si>
  <si>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</si>
  <si>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</si>
  <si>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</si>
  <si>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</si>
  <si>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</si>
  <si>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</si>
  <si>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</si>
  <si>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</si>
  <si>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</si>
  <si>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</si>
  <si>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</si>
  <si>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</si>
  <si>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</si>
  <si>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</si>
  <si>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</si>
  <si>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</si>
  <si>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</si>
  <si>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</si>
  <si>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</si>
  <si>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</si>
  <si>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</si>
  <si>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</si>
  <si>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</si>
  <si>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</si>
  <si>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</si>
  <si>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</si>
  <si>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</si>
  <si>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</si>
  <si>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</si>
  <si>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</si>
  <si>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</si>
  <si>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</si>
  <si>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</si>
  <si>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</si>
  <si>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</si>
  <si>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</si>
  <si>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</si>
  <si>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</si>
  <si>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</si>
  <si>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</si>
  <si>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</si>
  <si>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</si>
  <si>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</si>
  <si>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</si>
  <si>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</si>
  <si>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</si>
  <si>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</si>
  <si>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</si>
  <si>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</si>
  <si>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</si>
  <si>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</si>
  <si>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</si>
  <si>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</si>
  <si>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</si>
  <si>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</si>
  <si>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</si>
  <si>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</si>
  <si>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</si>
  <si>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</si>
  <si>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</si>
  <si>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</si>
  <si>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</si>
  <si>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</si>
  <si>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</si>
  <si>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</si>
  <si>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</si>
  <si>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</si>
  <si>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</si>
  <si>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</si>
  <si>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</si>
  <si>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</si>
  <si>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</si>
  <si>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</si>
  <si>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</si>
  <si>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</si>
  <si>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</si>
  <si>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</si>
  <si>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</si>
  <si>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</si>
  <si>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</si>
  <si>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</si>
  <si>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</si>
  <si>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</si>
  <si>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</si>
  <si>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</si>
  <si>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</si>
  <si>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</si>
  <si>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</si>
  <si>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</si>
  <si>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</si>
  <si>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</si>
  <si>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</si>
  <si>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</si>
  <si>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</si>
  <si>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</si>
  <si>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</si>
  <si>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</si>
  <si>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</si>
  <si>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</si>
  <si>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</si>
  <si>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</si>
  <si>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</si>
  <si>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</si>
  <si>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</si>
  <si>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</si>
  <si>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</si>
  <si>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</si>
  <si>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</si>
  <si>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</si>
  <si>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</si>
  <si>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</si>
  <si>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</si>
  <si>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</si>
  <si>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</si>
  <si>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</si>
  <si>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</si>
  <si>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</si>
  <si>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</si>
  <si>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</si>
  <si>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</si>
  <si>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</si>
  <si>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</si>
  <si>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</si>
  <si>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</si>
  <si>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</si>
  <si>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</si>
  <si>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</si>
  <si>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</si>
  <si>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</si>
  <si>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</si>
  <si>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</si>
  <si>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</si>
  <si>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</si>
  <si>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</si>
  <si>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</si>
  <si>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</si>
  <si>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</si>
  <si>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</si>
  <si>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</si>
  <si>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</si>
  <si>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</si>
  <si>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</si>
  <si>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</si>
  <si>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</si>
  <si>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</si>
  <si>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</si>
  <si>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</si>
  <si>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</si>
  <si>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</si>
  <si>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</si>
  <si>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</si>
  <si>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</si>
  <si>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</si>
  <si>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</si>
  <si>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</si>
  <si>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</si>
  <si>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</si>
  <si>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</si>
  <si>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</si>
  <si>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</si>
  <si>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</si>
  <si>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</si>
  <si>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</si>
  <si>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</si>
  <si>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</si>
  <si>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</si>
  <si>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</si>
  <si>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</si>
  <si>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</si>
  <si>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</si>
  <si>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</si>
  <si>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</si>
  <si>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</si>
  <si>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</si>
  <si>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</si>
  <si>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</si>
  <si>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</si>
  <si>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</si>
  <si>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</si>
  <si>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</si>
  <si>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</si>
  <si>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</si>
  <si>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</si>
  <si>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</si>
  <si>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</si>
  <si>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</si>
  <si>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</si>
  <si>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</si>
  <si>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</si>
  <si>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</si>
  <si>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</si>
  <si>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</si>
  <si>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</si>
  <si>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</si>
  <si>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</si>
  <si>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</si>
  <si>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</si>
  <si>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</si>
  <si>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</si>
  <si>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</si>
  <si>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</si>
  <si>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</si>
  <si>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</si>
  <si>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</si>
  <si>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</si>
  <si>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</si>
  <si>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</si>
  <si>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</si>
  <si>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</si>
  <si>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</si>
  <si>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</si>
  <si>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</si>
  <si>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</si>
  <si>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</si>
  <si>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</si>
  <si>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</si>
  <si>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</si>
  <si>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</si>
  <si>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</si>
  <si>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</si>
  <si>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</si>
  <si>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</si>
  <si>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</si>
  <si>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</si>
  <si>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</si>
  <si>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</si>
  <si>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</si>
  <si>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</si>
  <si>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</si>
  <si>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</si>
  <si>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</si>
  <si>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</si>
  <si>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</si>
  <si>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</si>
  <si>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</si>
  <si>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</si>
  <si>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</si>
  <si>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</si>
  <si>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</si>
  <si>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</si>
  <si>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</si>
  <si>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</si>
  <si>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</si>
  <si>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</si>
  <si>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</si>
  <si>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</si>
  <si>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</si>
  <si>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</si>
  <si>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</si>
  <si>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</si>
  <si>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</si>
  <si>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</si>
  <si>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</si>
  <si>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</si>
  <si>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</si>
  <si>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</si>
  <si>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</si>
  <si>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</si>
  <si>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</si>
  <si>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</si>
  <si>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</si>
  <si>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</si>
  <si>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</si>
  <si>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</si>
  <si>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</si>
  <si>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</si>
  <si>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</si>
  <si>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</si>
  <si>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</si>
  <si>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</si>
  <si>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</si>
  <si>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</si>
  <si>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</si>
  <si>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</si>
  <si>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</si>
  <si>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</si>
  <si>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</si>
  <si>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</si>
  <si>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</si>
  <si>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</si>
  <si>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</si>
  <si>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</si>
  <si>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</si>
  <si>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</si>
  <si>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</si>
  <si>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</si>
  <si>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</si>
  <si>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</si>
  <si>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</si>
  <si>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</si>
  <si>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</si>
  <si>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</si>
  <si>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</si>
  <si>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</si>
  <si>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</si>
  <si>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</si>
  <si>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</si>
  <si>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</si>
  <si>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</si>
  <si>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</si>
  <si>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</si>
  <si>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</si>
  <si>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</si>
  <si>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</si>
  <si>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</si>
  <si>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</si>
  <si>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</si>
  <si>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</si>
  <si>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</si>
  <si>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</si>
  <si>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</si>
  <si>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</si>
  <si>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</si>
  <si>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</si>
  <si>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</si>
  <si>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</si>
  <si>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</si>
  <si>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</si>
  <si>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</si>
  <si>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</si>
  <si>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</si>
  <si>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</si>
  <si>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</si>
  <si>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</si>
  <si>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</si>
  <si>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</si>
  <si>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</si>
  <si>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</si>
  <si>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</si>
  <si>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</si>
  <si>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</si>
  <si>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</si>
  <si>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</si>
  <si>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</si>
  <si>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</si>
  <si>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</si>
  <si>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</si>
  <si>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</si>
  <si>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</si>
  <si>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</si>
  <si>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</si>
  <si>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</si>
  <si>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</si>
  <si>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</si>
  <si>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</si>
  <si>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</si>
  <si>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</si>
  <si>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</si>
  <si>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</si>
  <si>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</si>
  <si>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</si>
  <si>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</si>
  <si>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</si>
  <si>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</si>
  <si>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</si>
  <si>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</si>
  <si>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</si>
  <si>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</si>
  <si>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</si>
  <si>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</si>
  <si>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</si>
  <si>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</si>
  <si>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</si>
  <si>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</si>
  <si>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</si>
  <si>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</si>
  <si>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</si>
  <si>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</si>
  <si>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</si>
  <si>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</si>
  <si>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</si>
  <si>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</si>
  <si>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</si>
  <si>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</si>
  <si>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</si>
  <si>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</si>
  <si>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</si>
  <si>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</si>
  <si>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</si>
  <si>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</si>
  <si>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</si>
  <si>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</si>
  <si>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</si>
  <si>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</si>
  <si>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</si>
  <si>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</si>
  <si>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</si>
  <si>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</si>
  <si>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</si>
  <si>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</si>
  <si>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</si>
  <si>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</si>
  <si>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</si>
  <si>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</si>
  <si>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</si>
  <si>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</si>
  <si>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</si>
  <si>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</si>
  <si>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</si>
  <si>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</si>
  <si>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</si>
  <si>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</si>
  <si>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</si>
  <si>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</si>
  <si>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</si>
  <si>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</si>
  <si>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</si>
  <si>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</si>
  <si>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</si>
  <si>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</si>
  <si>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</si>
  <si>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</si>
  <si>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</si>
  <si>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</si>
  <si>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</si>
  <si>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</si>
  <si>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</si>
  <si>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</si>
  <si>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</si>
  <si>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</si>
  <si>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</si>
  <si>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</si>
  <si>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</si>
  <si>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</si>
  <si>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</si>
  <si>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</si>
  <si>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</si>
  <si>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</si>
  <si>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</si>
  <si>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</si>
  <si>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</si>
  <si>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</si>
  <si>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</si>
  <si>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</si>
  <si>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</si>
  <si>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</si>
  <si>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</si>
  <si>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</si>
  <si>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</si>
  <si>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</si>
  <si>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</si>
  <si>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</si>
  <si>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</si>
  <si>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</si>
  <si>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</si>
  <si>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</si>
  <si>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</si>
  <si>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</si>
  <si>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</si>
  <si>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</si>
  <si>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</si>
  <si>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</si>
  <si>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</si>
  <si>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</si>
  <si>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</si>
  <si>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</si>
  <si>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</si>
  <si>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</si>
  <si>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</si>
  <si>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</si>
  <si>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</si>
  <si>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</si>
  <si>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</si>
  <si>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</si>
  <si>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</si>
  <si>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</si>
  <si>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</si>
  <si>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</si>
  <si>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</si>
  <si>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</si>
  <si>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</si>
  <si>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</si>
  <si>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</si>
  <si>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</si>
  <si>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</si>
  <si>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</si>
  <si>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</si>
  <si>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</si>
  <si>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</si>
  <si>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</si>
  <si>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</si>
  <si>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</si>
  <si>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</si>
  <si>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</si>
  <si>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</si>
  <si>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</si>
  <si>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</si>
  <si>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</si>
  <si>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</si>
  <si>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</si>
  <si>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</si>
  <si>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</si>
  <si>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</si>
  <si>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</si>
  <si>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</si>
  <si>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</si>
  <si>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</si>
  <si>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</si>
  <si>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</si>
  <si>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</si>
  <si>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</si>
  <si>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</si>
  <si>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</si>
  <si>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</si>
  <si>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</si>
  <si>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</si>
  <si>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</si>
  <si>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</si>
  <si>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</si>
  <si>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</si>
  <si>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</si>
  <si>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</si>
  <si>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</si>
  <si>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</si>
  <si>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</si>
  <si>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</si>
  <si>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</si>
  <si>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</si>
  <si>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</si>
  <si>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</si>
  <si>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</si>
  <si>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</si>
  <si>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</si>
  <si>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</si>
  <si>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</si>
  <si>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</si>
  <si>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</si>
  <si>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</si>
  <si>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</si>
  <si>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</si>
  <si>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</si>
  <si>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</si>
  <si>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</si>
  <si>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</si>
  <si>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</si>
  <si>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</si>
  <si>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</si>
  <si>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</si>
  <si>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</si>
  <si>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</si>
  <si>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</si>
  <si>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</si>
  <si>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</si>
  <si>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</si>
  <si>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</si>
  <si>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</si>
  <si>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</si>
  <si>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</si>
  <si>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</si>
  <si>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</si>
  <si>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</si>
  <si>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</si>
  <si>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</si>
  <si>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</si>
  <si>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</si>
  <si>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</si>
  <si>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</si>
  <si>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</si>
  <si>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</si>
  <si>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</si>
  <si>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</si>
  <si>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</si>
  <si>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</si>
  <si>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</si>
  <si>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</si>
  <si>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</si>
  <si>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</si>
  <si>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</si>
  <si>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</si>
  <si>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</si>
  <si>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</si>
  <si>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</si>
  <si>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</si>
  <si>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</si>
  <si>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</si>
  <si>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</si>
  <si>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</si>
  <si>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</si>
  <si>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</si>
  <si>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</si>
  <si>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</si>
  <si>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</si>
  <si>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</si>
  <si>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</si>
  <si>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</si>
  <si>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</si>
  <si>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</si>
  <si>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</si>
  <si>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</si>
  <si>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</si>
  <si>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</si>
  <si>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</si>
  <si>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</si>
  <si>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</si>
  <si>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</si>
  <si>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</si>
  <si>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</si>
  <si>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</si>
  <si>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</si>
  <si>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</si>
  <si>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</si>
  <si>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</si>
  <si>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</si>
  <si>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</si>
  <si>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</si>
  <si>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</si>
  <si>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</si>
  <si>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</si>
  <si>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</si>
  <si>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</si>
  <si>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</si>
  <si>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</si>
  <si>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</si>
  <si>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</si>
  <si>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</si>
  <si>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</si>
  <si>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</si>
  <si>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</si>
  <si>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</si>
  <si>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</si>
  <si>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</si>
  <si>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</si>
  <si>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</si>
  <si>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</si>
  <si>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</si>
  <si>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</si>
  <si>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</si>
  <si>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</si>
  <si>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</si>
  <si>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</si>
  <si>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</si>
  <si>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</si>
  <si>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</si>
  <si>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</si>
  <si>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</si>
  <si>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</si>
  <si>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</si>
  <si>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</si>
  <si>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</si>
  <si>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</si>
  <si>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</si>
  <si>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</si>
  <si>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</si>
  <si>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</si>
  <si>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</si>
  <si>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</si>
  <si>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</si>
  <si>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</si>
  <si>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</si>
  <si>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</si>
  <si>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</si>
  <si>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</si>
  <si>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</si>
  <si>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</si>
  <si>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</si>
  <si>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</si>
  <si>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</si>
  <si>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</si>
  <si>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</si>
  <si>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</si>
  <si>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</si>
  <si>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</si>
  <si>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</si>
  <si>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</si>
  <si>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</si>
  <si>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</si>
  <si>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</si>
  <si>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</si>
  <si>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</si>
  <si>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</si>
  <si>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</si>
  <si>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</si>
  <si>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</si>
  <si>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</si>
  <si>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</si>
  <si>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</si>
  <si>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</si>
  <si>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</si>
  <si>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</si>
  <si>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</si>
  <si>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</si>
  <si>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</si>
  <si>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</si>
  <si>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</si>
  <si>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</si>
  <si>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</si>
  <si>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</si>
  <si>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</si>
  <si>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</si>
  <si>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</si>
  <si>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</si>
  <si>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</si>
  <si>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</si>
  <si>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</si>
  <si>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</si>
  <si>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</si>
  <si>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</si>
  <si>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</si>
  <si>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</si>
  <si>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</si>
  <si>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</si>
  <si>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</si>
  <si>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</si>
  <si>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</si>
  <si>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</si>
  <si>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</si>
  <si>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</si>
  <si>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</si>
  <si>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</si>
  <si>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</si>
  <si>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</si>
  <si>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</si>
  <si>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</si>
  <si>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</si>
  <si>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</si>
  <si>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</si>
  <si>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</si>
  <si>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</si>
  <si>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</si>
  <si>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</si>
  <si>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</si>
  <si>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</si>
  <si>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</si>
  <si>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</si>
  <si>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</si>
  <si>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</si>
  <si>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</si>
  <si>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</si>
  <si>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</si>
  <si>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</si>
  <si>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</si>
  <si>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</si>
  <si>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</si>
  <si>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</si>
  <si>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</si>
  <si>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</si>
  <si>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</si>
  <si>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</si>
  <si>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</si>
  <si>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</si>
  <si>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</si>
  <si>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</si>
  <si>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</si>
  <si>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</si>
  <si>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</si>
  <si>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</si>
  <si>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</si>
  <si>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</si>
  <si>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</si>
  <si>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</si>
  <si>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</si>
  <si>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</si>
  <si>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</si>
  <si>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</si>
  <si>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</si>
  <si>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</si>
  <si>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</si>
  <si>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</si>
  <si>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</si>
  <si>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</si>
  <si>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</si>
  <si>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</si>
  <si>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</si>
  <si>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</si>
  <si>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</si>
  <si>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</si>
  <si>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</si>
  <si>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</si>
  <si>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</si>
  <si>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</si>
  <si>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</si>
  <si>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</si>
  <si>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</si>
  <si>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</si>
  <si>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</si>
  <si>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</si>
  <si>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</si>
  <si>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</si>
  <si>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</si>
  <si>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</si>
  <si>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</si>
  <si>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</si>
  <si>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</si>
  <si>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</si>
  <si>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</si>
  <si>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</si>
  <si>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</si>
  <si>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</si>
  <si>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</si>
  <si>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</si>
  <si>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</si>
  <si>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</si>
  <si>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</si>
  <si>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</si>
  <si>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</si>
  <si>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</si>
  <si>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</si>
  <si>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</si>
  <si>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</si>
  <si>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</si>
  <si>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</si>
  <si>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</si>
  <si>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</si>
  <si>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</si>
  <si>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</si>
  <si>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</si>
  <si>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</si>
  <si>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</si>
  <si>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</si>
  <si>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</si>
  <si>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</si>
  <si>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</si>
  <si>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</si>
  <si>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</si>
  <si>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</si>
  <si>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</si>
  <si>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</si>
  <si>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</si>
  <si>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</si>
  <si>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</si>
  <si>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</si>
  <si>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</si>
  <si>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</si>
  <si>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</si>
  <si>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</si>
  <si>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</si>
  <si>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</si>
  <si>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</si>
  <si>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</si>
  <si>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</si>
  <si>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</si>
  <si>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</si>
  <si>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</si>
  <si>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</si>
  <si>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</si>
  <si>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</si>
  <si>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</si>
  <si>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</si>
  <si>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</si>
  <si>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</si>
  <si>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</si>
  <si>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</si>
  <si>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</si>
  <si>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</si>
  <si>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</si>
  <si>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</si>
  <si>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</si>
  <si>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</si>
  <si>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</si>
  <si>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</si>
  <si>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</si>
  <si>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</si>
  <si>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</si>
  <si>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</si>
  <si>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</si>
  <si>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</si>
  <si>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</si>
  <si>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</si>
  <si>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</si>
  <si>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</si>
  <si>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</si>
  <si>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</si>
  <si>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</si>
  <si>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</si>
  <si>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</si>
  <si>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</si>
  <si>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</si>
  <si>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</si>
  <si>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</si>
  <si>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</si>
  <si>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</si>
  <si>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</si>
  <si>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</si>
  <si>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</si>
  <si>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</si>
  <si>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</si>
  <si>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</si>
  <si>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</si>
  <si>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</si>
  <si>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</si>
  <si>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</si>
  <si>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</si>
  <si>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</si>
  <si>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</si>
  <si>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</si>
  <si>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</si>
  <si>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</si>
  <si>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</si>
  <si>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</si>
  <si>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</si>
  <si>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</si>
  <si>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</si>
  <si>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</si>
  <si>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</si>
  <si>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</si>
  <si>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</si>
  <si>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</si>
  <si>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</si>
  <si>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</si>
  <si>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</si>
  <si>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</si>
  <si>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</si>
  <si>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</si>
  <si>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</si>
  <si>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</si>
  <si>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</si>
  <si>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</si>
  <si>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</si>
  <si>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</si>
  <si>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</si>
  <si>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</si>
  <si>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</si>
  <si>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</si>
  <si>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</si>
  <si>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</si>
  <si>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</si>
  <si>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</si>
  <si>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</si>
  <si>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</si>
  <si>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</si>
  <si>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</si>
  <si>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</si>
  <si>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</si>
  <si>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</si>
  <si>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</si>
  <si>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</si>
  <si>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</si>
  <si>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</si>
  <si>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</si>
  <si>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</si>
  <si>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</si>
  <si>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</si>
  <si>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</si>
  <si>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</si>
  <si>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</si>
  <si>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</si>
  <si>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</si>
  <si>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</si>
  <si>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</si>
  <si>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</si>
  <si>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</si>
  <si>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</si>
  <si>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</si>
  <si>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</si>
  <si>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</si>
  <si>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</si>
  <si>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</si>
  <si>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</si>
  <si>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</si>
  <si>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</si>
  <si>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</si>
  <si>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</si>
  <si>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</si>
  <si>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</si>
  <si>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</si>
  <si>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</si>
  <si>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</si>
  <si>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</si>
  <si>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</si>
  <si>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</si>
  <si>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</si>
  <si>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</si>
  <si>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</si>
  <si>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</si>
  <si>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</si>
  <si>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</si>
  <si>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</si>
  <si>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</si>
  <si>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</si>
  <si>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</si>
  <si>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</si>
  <si>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</si>
  <si>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</si>
  <si>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</si>
  <si>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</si>
  <si>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</si>
  <si>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</si>
  <si>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</si>
  <si>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</si>
  <si>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</si>
  <si>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</si>
  <si>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</si>
  <si>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</si>
  <si>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</si>
  <si>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</si>
  <si>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</si>
  <si>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</si>
  <si>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</si>
  <si>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</si>
  <si>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</si>
  <si>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</si>
  <si>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</si>
  <si>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</si>
  <si>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</si>
  <si>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</si>
  <si>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</si>
  <si>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</si>
  <si>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</si>
  <si>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</si>
  <si>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</si>
  <si>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</si>
  <si>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</si>
  <si>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</si>
  <si>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</si>
  <si>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</si>
  <si>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</si>
  <si>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</si>
  <si>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</si>
  <si>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</si>
  <si>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</si>
  <si>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</si>
  <si>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</si>
  <si>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</si>
  <si>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</si>
  <si>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</si>
  <si>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</si>
  <si>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</si>
  <si>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</si>
  <si>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</si>
  <si>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</si>
  <si>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</si>
  <si>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</si>
  <si>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</si>
  <si>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</si>
  <si>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</si>
  <si>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</si>
  <si>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</si>
  <si>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</si>
  <si>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</si>
  <si>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</si>
  <si>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</si>
  <si>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</si>
  <si>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</si>
  <si>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</si>
  <si>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</si>
  <si>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</si>
  <si>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</si>
  <si>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</si>
  <si>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</si>
  <si>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</si>
  <si>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</si>
  <si>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</si>
  <si>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</si>
  <si>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</si>
  <si>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</si>
  <si>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</si>
  <si>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</si>
  <si>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</si>
  <si>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</si>
  <si>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</si>
  <si>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</si>
  <si>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</si>
  <si>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</si>
  <si>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</si>
  <si>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</si>
  <si>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</si>
  <si>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</si>
  <si>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</si>
  <si>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</si>
  <si>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</si>
  <si>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</si>
  <si>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</si>
  <si>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</si>
  <si>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</si>
  <si>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</si>
  <si>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</si>
  <si>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</si>
  <si>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</si>
  <si>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</si>
  <si>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</si>
  <si>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</si>
  <si>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</si>
  <si>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</si>
  <si>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</si>
  <si>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</si>
  <si>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</si>
  <si>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</si>
  <si>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</si>
  <si>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</si>
  <si>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</si>
  <si>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</si>
  <si>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</si>
  <si>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</si>
  <si>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</si>
  <si>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</si>
  <si>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</si>
  <si>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</si>
  <si>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</si>
  <si>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</si>
  <si>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</si>
  <si>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</si>
  <si>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</si>
  <si>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</si>
  <si>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</si>
  <si>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</si>
  <si>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</si>
  <si>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</si>
  <si>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</si>
  <si>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</si>
  <si>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</si>
  <si>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</si>
  <si>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</si>
  <si>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</si>
  <si>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</si>
  <si>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</si>
  <si>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</si>
  <si>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</si>
  <si>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</si>
  <si>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</si>
  <si>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</si>
  <si>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</si>
  <si>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</si>
  <si>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</si>
  <si>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</si>
  <si>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</si>
  <si>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</si>
  <si>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</si>
  <si>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</si>
  <si>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</si>
  <si>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</si>
  <si>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</si>
  <si>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</si>
  <si>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</si>
  <si>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</si>
  <si>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</si>
  <si>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</si>
  <si>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</si>
  <si>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</si>
  <si>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</si>
  <si>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</si>
  <si>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</si>
  <si>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</si>
  <si>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</si>
  <si>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</si>
  <si>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</si>
  <si>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</si>
  <si>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</si>
  <si>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</si>
  <si>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</si>
  <si>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</si>
  <si>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</si>
  <si>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</si>
  <si>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</si>
  <si>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</si>
  <si>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</si>
  <si>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</si>
  <si>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</si>
  <si>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</si>
  <si>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</si>
  <si>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</si>
  <si>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</si>
  <si>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</si>
  <si>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</si>
  <si>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</si>
  <si>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</si>
  <si>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</si>
  <si>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</si>
  <si>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</si>
  <si>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</si>
  <si>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</si>
  <si>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</si>
  <si>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</si>
  <si>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</si>
  <si>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</si>
  <si>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</si>
  <si>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</si>
  <si>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</si>
  <si>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</si>
  <si>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</si>
  <si>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</si>
  <si>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</si>
  <si>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</si>
  <si>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</si>
  <si>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</si>
  <si>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</si>
  <si>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</si>
  <si>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</si>
  <si>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</si>
  <si>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</si>
  <si>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</si>
  <si>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</si>
  <si>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</si>
  <si>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</si>
  <si>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</si>
  <si>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</si>
  <si>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</si>
  <si>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</si>
  <si>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</si>
  <si>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</si>
  <si>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</si>
  <si>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</si>
  <si>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</si>
  <si>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</si>
  <si>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</si>
  <si>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</si>
  <si>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</si>
  <si>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</si>
  <si>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</si>
  <si>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</si>
  <si>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</si>
  <si>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</si>
  <si>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</si>
  <si>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</si>
  <si>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</si>
  <si>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</si>
  <si>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</si>
  <si>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</si>
  <si>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</si>
  <si>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</si>
  <si>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</si>
  <si>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</si>
  <si>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</si>
  <si>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</si>
  <si>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</si>
  <si>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</si>
  <si>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</si>
  <si>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</si>
  <si>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</si>
  <si>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</si>
  <si>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</si>
  <si>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</si>
  <si>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</si>
  <si>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</si>
  <si>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</si>
  <si>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</si>
  <si>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</si>
  <si>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</si>
  <si>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</si>
  <si>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</si>
  <si>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</si>
  <si>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</si>
  <si>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</si>
  <si>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</si>
  <si>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</si>
  <si>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</si>
  <si>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</si>
  <si>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</si>
  <si>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</si>
  <si>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</si>
  <si>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</si>
  <si>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</si>
  <si>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</si>
  <si>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</si>
  <si>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</si>
  <si>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</si>
  <si>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</si>
  <si>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</si>
  <si>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</si>
  <si>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</si>
  <si>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</si>
  <si>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</si>
  <si>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</si>
  <si>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</si>
  <si>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</si>
  <si>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</si>
  <si>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</si>
  <si>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</si>
  <si>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</si>
  <si>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</si>
  <si>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</si>
  <si>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</si>
  <si>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</si>
  <si>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</si>
  <si>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</si>
  <si>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</si>
  <si>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</si>
  <si>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</si>
  <si>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</si>
  <si>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</si>
  <si>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</si>
  <si>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</si>
  <si>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</si>
  <si>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</si>
  <si>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</si>
  <si>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</si>
  <si>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</si>
  <si>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</si>
  <si>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</si>
  <si>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</si>
  <si>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</si>
  <si>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</si>
  <si>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</si>
  <si>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</si>
  <si>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</si>
  <si>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</si>
  <si>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</si>
  <si>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</si>
  <si>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</si>
  <si>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</si>
  <si>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</si>
  <si>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</si>
  <si>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</si>
  <si>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</si>
  <si>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</si>
  <si>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</si>
  <si>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</si>
  <si>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</si>
  <si>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</si>
  <si>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</si>
  <si>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</si>
  <si>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</si>
  <si>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</si>
  <si>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</si>
  <si>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</si>
  <si>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</si>
  <si>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</si>
  <si>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</si>
  <si>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</si>
  <si>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</si>
  <si>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</si>
  <si>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</si>
  <si>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</si>
  <si>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</si>
  <si>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</si>
  <si>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</si>
  <si>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</si>
  <si>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</si>
  <si>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</si>
  <si>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</si>
  <si>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</si>
  <si>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</si>
  <si>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</si>
  <si>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</si>
  <si>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</si>
  <si>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</si>
  <si>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</si>
  <si>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</si>
  <si>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</si>
  <si>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</si>
  <si>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</si>
  <si>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</si>
  <si>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</si>
  <si>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</si>
  <si>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</si>
  <si>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</si>
  <si>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</si>
  <si>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</si>
  <si>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</si>
  <si>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</si>
  <si>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</si>
  <si>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</si>
  <si>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</si>
  <si>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</si>
  <si>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</si>
  <si>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</si>
  <si>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</si>
  <si>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</si>
  <si>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</si>
  <si>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</si>
  <si>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</si>
  <si>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</si>
  <si>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</si>
  <si>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</si>
  <si>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</si>
  <si>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</si>
  <si>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</si>
  <si>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</si>
  <si>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</si>
  <si>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</si>
  <si>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</si>
  <si>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</si>
  <si>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</si>
  <si>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</si>
  <si>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</si>
  <si>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</si>
  <si>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</si>
  <si>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</si>
  <si>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</si>
  <si>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</si>
  <si>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</si>
  <si>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</si>
  <si>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</si>
  <si>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</si>
  <si>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</si>
  <si>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</si>
  <si>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</si>
  <si>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</si>
  <si>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</si>
  <si>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</si>
  <si>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</si>
  <si>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</si>
  <si>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</si>
  <si>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</si>
  <si>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</si>
  <si>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</si>
  <si>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</si>
  <si>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</si>
  <si>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</si>
  <si>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</si>
  <si>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</si>
  <si>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</si>
  <si>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</si>
  <si>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</si>
  <si>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</si>
  <si>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</si>
  <si>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</si>
  <si>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</si>
  <si>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</si>
  <si>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</si>
  <si>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</si>
  <si>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</si>
  <si>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</si>
  <si>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</si>
  <si>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</si>
  <si>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</si>
  <si>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</si>
  <si>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</si>
  <si>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</si>
  <si>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</si>
  <si>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</si>
  <si>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</si>
  <si>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</si>
  <si>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</si>
  <si>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</si>
  <si>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</si>
  <si>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</si>
  <si>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</si>
  <si>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</si>
  <si>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</si>
  <si>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</si>
  <si>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</si>
  <si>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</si>
  <si>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</si>
  <si>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</si>
  <si>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</si>
  <si>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</si>
  <si>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</si>
  <si>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</si>
  <si>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</si>
  <si>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</si>
  <si>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</si>
  <si>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</si>
  <si>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</si>
  <si>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</si>
  <si>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</si>
  <si>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</si>
  <si>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</si>
  <si>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</si>
  <si>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</si>
  <si>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</si>
  <si>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</si>
  <si>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</si>
  <si>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</si>
  <si>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</si>
  <si>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</si>
  <si>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</si>
  <si>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</si>
  <si>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</si>
  <si>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</si>
  <si>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</si>
  <si>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</si>
  <si>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</si>
  <si>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</si>
  <si>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</si>
  <si>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</si>
  <si>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</si>
  <si>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</si>
  <si>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</si>
  <si>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</si>
  <si>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</si>
  <si>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</si>
  <si>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</si>
  <si>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</si>
  <si>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</si>
  <si>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</si>
  <si>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</si>
  <si>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</si>
  <si>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</si>
  <si>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</si>
  <si>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</si>
  <si>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</si>
  <si>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</si>
  <si>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</si>
  <si>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</si>
  <si>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</si>
  <si>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</si>
  <si>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</si>
  <si>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</si>
  <si>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</si>
  <si>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</si>
  <si>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</si>
  <si>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</si>
  <si>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</si>
  <si>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</si>
  <si>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</si>
  <si>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</si>
  <si>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</si>
  <si>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</si>
  <si>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</si>
  <si>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</si>
  <si>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</si>
  <si>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</si>
  <si>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</si>
  <si>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</si>
  <si>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</si>
  <si>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</si>
  <si>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</si>
  <si>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</si>
  <si>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</si>
  <si>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</si>
  <si>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</si>
  <si>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</si>
  <si>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</si>
  <si>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</si>
  <si>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</si>
  <si>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</si>
  <si>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</si>
  <si>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</si>
  <si>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</si>
  <si>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</si>
  <si>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</si>
  <si>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</si>
  <si>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</si>
  <si>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</si>
  <si>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</si>
  <si>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</si>
  <si>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</si>
  <si>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</si>
  <si>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</si>
  <si>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</si>
  <si>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</si>
  <si>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</si>
  <si>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</si>
  <si>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</si>
  <si>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</si>
  <si>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</si>
  <si>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</si>
  <si>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</si>
  <si>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</si>
  <si>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</si>
  <si>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</si>
  <si>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</si>
  <si>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</si>
  <si>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</si>
  <si>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</si>
  <si>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</si>
  <si>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</si>
  <si>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</si>
  <si>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</si>
  <si>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</si>
  <si>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</si>
  <si>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</si>
  <si>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</si>
  <si>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</si>
  <si>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</si>
  <si>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</si>
  <si>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</si>
  <si>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</si>
  <si>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</si>
  <si>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</si>
  <si>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</si>
  <si>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</si>
  <si>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</si>
  <si>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</si>
  <si>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</si>
  <si>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</si>
  <si>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</si>
  <si>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</si>
  <si>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</si>
  <si>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</si>
  <si>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</si>
  <si>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</si>
  <si>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</si>
  <si>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</si>
  <si>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</si>
  <si>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</si>
  <si>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</si>
  <si>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</si>
  <si>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</si>
  <si>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</si>
  <si>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</si>
  <si>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</si>
  <si>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</si>
  <si>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</si>
  <si>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</si>
  <si>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</si>
  <si>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</si>
  <si>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</si>
  <si>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</si>
  <si>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</si>
  <si>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</si>
  <si>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</si>
  <si>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</si>
  <si>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</si>
  <si>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</si>
  <si>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</si>
  <si>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</si>
  <si>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</si>
  <si>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</si>
  <si>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</si>
  <si>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</si>
  <si>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</si>
  <si>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</si>
  <si>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</si>
  <si>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</si>
  <si>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</si>
  <si>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</si>
  <si>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</si>
  <si>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</si>
  <si>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</si>
  <si>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</si>
  <si>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</si>
  <si>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</si>
  <si>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</si>
  <si>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</si>
  <si>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</si>
  <si>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</si>
  <si>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</si>
  <si>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</si>
  <si>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</si>
  <si>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</si>
  <si>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</si>
  <si>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</si>
  <si>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</si>
  <si>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</si>
  <si>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</si>
  <si>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</si>
  <si>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</si>
  <si>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</si>
  <si>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</si>
  <si>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</si>
  <si>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</si>
  <si>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</si>
  <si>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</si>
  <si>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</si>
  <si>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</si>
  <si>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</si>
  <si>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</si>
  <si>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</si>
  <si>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</si>
  <si>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</si>
  <si>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</si>
  <si>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</si>
  <si>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</si>
  <si>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</si>
  <si>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</si>
  <si>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</si>
  <si>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</si>
  <si>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</si>
  <si>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</si>
  <si>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</si>
  <si>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</si>
  <si>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</si>
  <si>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</si>
  <si>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</si>
  <si>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</si>
  <si>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</si>
  <si>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</si>
  <si>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</si>
  <si>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</si>
  <si>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</si>
  <si>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</si>
  <si>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</si>
  <si>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</si>
  <si>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</si>
  <si>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</si>
  <si>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</si>
  <si>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</si>
  <si>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</si>
  <si>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</si>
  <si>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</si>
  <si>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</si>
  <si>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</si>
  <si>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</si>
  <si>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</si>
  <si>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</si>
  <si>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</si>
  <si>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</si>
  <si>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</si>
  <si>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</si>
  <si>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</si>
  <si>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</si>
  <si>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</si>
  <si>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</si>
  <si>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</si>
  <si>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</si>
  <si>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</si>
  <si>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</si>
  <si>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</si>
  <si>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</si>
  <si>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</si>
  <si>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</si>
  <si>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</si>
  <si>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</si>
  <si>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</si>
  <si>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</si>
  <si>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</si>
  <si>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</si>
  <si>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</si>
  <si>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</si>
  <si>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</si>
  <si>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</si>
  <si>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</si>
  <si>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</si>
  <si>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</si>
  <si>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</si>
  <si>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</si>
  <si>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</si>
  <si>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</si>
  <si>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</si>
  <si>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</si>
  <si>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</si>
  <si>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</si>
  <si>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</si>
  <si>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</si>
  <si>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</si>
  <si>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</si>
  <si>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</si>
  <si>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</si>
  <si>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</si>
  <si>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</si>
  <si>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</si>
  <si>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</si>
  <si>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</si>
  <si>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</si>
  <si>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</si>
  <si>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</si>
  <si>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</si>
  <si>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</si>
  <si>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</si>
  <si>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</si>
  <si>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</si>
  <si>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</si>
  <si>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</si>
  <si>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</si>
  <si>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</si>
  <si>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</si>
  <si>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</si>
  <si>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</si>
  <si>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</si>
  <si>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</si>
  <si>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</si>
  <si>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</si>
  <si>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</si>
  <si>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</si>
  <si>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</si>
  <si>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</si>
  <si>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</si>
  <si>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</si>
  <si>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</si>
  <si>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</si>
  <si>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</si>
  <si>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</si>
  <si>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</si>
  <si>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</si>
  <si>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</si>
  <si>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</si>
  <si>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</si>
  <si>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</si>
  <si>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</si>
  <si>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</si>
  <si>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</si>
  <si>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</si>
  <si>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</si>
  <si>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</si>
  <si>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</si>
  <si>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</si>
  <si>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</si>
  <si>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</si>
  <si>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</si>
  <si>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</si>
  <si>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</si>
  <si>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</si>
  <si>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</si>
  <si>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</si>
  <si>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</si>
  <si>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</si>
  <si>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</si>
  <si>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</si>
  <si>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</si>
  <si>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</si>
  <si>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</si>
  <si>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</si>
  <si>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</si>
  <si>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</si>
  <si>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</si>
  <si>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</si>
  <si>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</si>
  <si>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</si>
  <si>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</si>
  <si>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</si>
  <si>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</si>
  <si>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</si>
  <si>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</si>
  <si>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</si>
  <si>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</si>
  <si>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</si>
  <si>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</si>
  <si>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</si>
  <si>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</si>
  <si>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</si>
  <si>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</si>
  <si>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</si>
  <si>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</si>
  <si>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</si>
  <si>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</si>
  <si>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</si>
  <si>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</si>
  <si>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</si>
  <si>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</si>
  <si>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</si>
  <si>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</si>
  <si>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</si>
  <si>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</si>
  <si>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</si>
  <si>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</si>
  <si>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</si>
  <si>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</si>
  <si>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</si>
  <si>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</si>
  <si>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</si>
  <si>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</si>
  <si>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</si>
  <si>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</si>
  <si>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</si>
  <si>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</si>
  <si>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</si>
  <si>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</si>
  <si>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</si>
  <si>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</si>
  <si>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</si>
  <si>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</si>
  <si>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</si>
  <si>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</si>
  <si>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</si>
  <si>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</si>
  <si>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</si>
  <si>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</si>
  <si>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</si>
  <si>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</si>
  <si>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</si>
  <si>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</si>
  <si>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</si>
  <si>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</si>
  <si>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</si>
  <si>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</si>
  <si>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</si>
  <si>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</si>
  <si>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</si>
  <si>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</si>
  <si>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</si>
  <si>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</si>
  <si>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</si>
  <si>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</si>
  <si>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</si>
  <si>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</si>
  <si>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</si>
  <si>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</si>
  <si>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</si>
  <si>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</si>
  <si>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</si>
  <si>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</si>
  <si>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</si>
  <si>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</si>
  <si>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</si>
  <si>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</si>
  <si>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</si>
  <si>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</si>
  <si>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</si>
  <si>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</si>
  <si>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</si>
  <si>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</si>
  <si>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</si>
  <si>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</si>
  <si>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</si>
  <si>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</si>
  <si>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</si>
  <si>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</si>
  <si>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</si>
  <si>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</si>
  <si>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</si>
  <si>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</si>
  <si>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</si>
  <si>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</si>
  <si>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</si>
  <si>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</si>
  <si>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</si>
  <si>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</si>
  <si>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</si>
  <si>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</si>
  <si>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</si>
  <si>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</si>
  <si>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</si>
  <si>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</si>
  <si>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</si>
  <si>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</si>
  <si>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</si>
  <si>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</si>
  <si>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</si>
  <si>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</si>
  <si>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</si>
  <si>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</si>
  <si>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</si>
  <si>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</si>
  <si>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</si>
  <si>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</si>
  <si>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</si>
  <si>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</si>
  <si>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</si>
  <si>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</si>
  <si>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</si>
  <si>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</si>
  <si>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</si>
  <si>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</si>
  <si>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</si>
  <si>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</si>
  <si>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</si>
  <si>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</si>
  <si>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</si>
  <si>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</si>
  <si>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</si>
  <si>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</si>
  <si>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</si>
  <si>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</si>
  <si>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</si>
  <si>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</si>
  <si>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</si>
  <si>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</si>
  <si>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</si>
  <si>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</si>
  <si>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</si>
  <si>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</si>
  <si>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</si>
  <si>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</si>
  <si>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</si>
  <si>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</si>
  <si>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</si>
  <si>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</si>
  <si>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</si>
  <si>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</si>
  <si>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</si>
  <si>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</si>
  <si>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</si>
  <si>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</si>
  <si>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</si>
  <si>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</si>
  <si>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</si>
  <si>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</si>
  <si>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</si>
  <si>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</si>
  <si>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</si>
  <si>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</si>
  <si>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</si>
  <si>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</si>
  <si>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</si>
  <si>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</si>
  <si>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</si>
  <si>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</si>
  <si>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</si>
  <si>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</si>
  <si>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</si>
  <si>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</si>
  <si>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</si>
  <si>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</si>
  <si>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</si>
  <si>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</si>
  <si>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</si>
  <si>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</si>
  <si>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</si>
  <si>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</si>
  <si>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</si>
  <si>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</si>
  <si>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</si>
  <si>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</si>
  <si>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</si>
  <si>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</si>
  <si>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</si>
  <si>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</si>
  <si>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</si>
  <si>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</si>
  <si>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</si>
  <si>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</si>
  <si>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</si>
  <si>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</si>
  <si>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</si>
  <si>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</si>
  <si>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</si>
  <si>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</si>
  <si>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</si>
  <si>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</si>
  <si>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</si>
  <si>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</si>
  <si>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</si>
  <si>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</si>
  <si>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</si>
  <si>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</si>
  <si>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</si>
  <si>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</si>
  <si>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</si>
  <si>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</si>
  <si>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</si>
  <si>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</si>
  <si>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</si>
  <si>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</si>
  <si>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</si>
  <si>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</si>
  <si>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</si>
  <si>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</si>
  <si>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</si>
  <si>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</si>
  <si>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</si>
  <si>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</si>
  <si>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</si>
  <si>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</si>
  <si>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</si>
  <si>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</si>
  <si>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</si>
  <si>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</si>
  <si>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</si>
  <si>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</si>
  <si>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</si>
  <si>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</si>
  <si>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</si>
  <si>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</si>
  <si>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</si>
  <si>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</si>
  <si>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</si>
  <si>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</si>
  <si>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</si>
  <si>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</si>
  <si>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</si>
  <si>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</si>
  <si>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</si>
  <si>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</si>
  <si>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</si>
  <si>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</si>
  <si>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</si>
  <si>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</si>
  <si>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</si>
  <si>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</si>
  <si>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</si>
  <si>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</si>
  <si>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</si>
  <si>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</si>
  <si>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</si>
  <si>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</si>
  <si>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</si>
  <si>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</si>
  <si>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</si>
  <si>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</si>
  <si>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</si>
  <si>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</si>
  <si>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</si>
  <si>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</si>
  <si>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</si>
  <si>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</si>
  <si>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</si>
  <si>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</si>
  <si>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</si>
  <si>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</si>
  <si>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</si>
  <si>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</si>
  <si>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</si>
  <si>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</si>
  <si>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</si>
  <si>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</si>
  <si>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</si>
  <si>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</si>
  <si>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</si>
  <si>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</si>
  <si>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</si>
  <si>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</si>
  <si>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</si>
  <si>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</si>
  <si>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</si>
  <si>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</si>
  <si>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</si>
  <si>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</si>
  <si>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</si>
  <si>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</si>
  <si>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</si>
  <si>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</si>
  <si>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</si>
  <si>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</si>
  <si>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</si>
  <si>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</si>
  <si>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</si>
  <si>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</si>
  <si>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</si>
  <si>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</si>
  <si>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</si>
  <si>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</si>
  <si>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</si>
  <si>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</si>
  <si>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</si>
  <si>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</si>
  <si>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</si>
  <si>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</si>
  <si>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</si>
  <si>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</si>
  <si>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</si>
  <si>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</si>
  <si>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</si>
  <si>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</si>
  <si>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</si>
  <si>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</si>
  <si>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</si>
  <si>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</si>
  <si>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</si>
  <si>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</si>
  <si>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</si>
  <si>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</si>
  <si>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</si>
  <si>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</si>
  <si>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</si>
  <si>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</si>
  <si>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</si>
  <si>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</si>
  <si>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</si>
  <si>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</si>
  <si>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</si>
  <si>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</si>
  <si>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</si>
  <si>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</si>
  <si>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</si>
  <si>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</si>
  <si>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</si>
  <si>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</si>
  <si>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</si>
  <si>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</si>
  <si>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</si>
  <si>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</si>
  <si>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</si>
  <si>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</si>
  <si>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</si>
  <si>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</si>
  <si>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</si>
  <si>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</si>
  <si>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</si>
  <si>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</si>
  <si>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</si>
  <si>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</si>
  <si>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</si>
  <si>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</si>
  <si>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</si>
  <si>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</si>
  <si>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</si>
  <si>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</si>
  <si>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</si>
  <si>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</si>
  <si>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</si>
  <si>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</si>
  <si>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</si>
  <si>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</si>
  <si>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</si>
  <si>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</si>
  <si>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</si>
  <si>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</si>
  <si>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</si>
  <si>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</si>
  <si>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</si>
  <si>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</si>
  <si>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</si>
  <si>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</si>
  <si>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</si>
  <si>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</si>
  <si>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</si>
  <si>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</si>
  <si>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</si>
  <si>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</si>
  <si>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</si>
  <si>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</si>
  <si>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</si>
  <si>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</si>
  <si>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</si>
  <si>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</si>
  <si>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</si>
  <si>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</si>
  <si>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</si>
  <si>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</si>
  <si>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</si>
  <si>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</si>
  <si>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</si>
  <si>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</si>
  <si>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</si>
  <si>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</si>
  <si>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</si>
  <si>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</si>
  <si>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</si>
  <si>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</si>
  <si>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</si>
  <si>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</si>
  <si>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</si>
  <si>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</si>
  <si>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</si>
  <si>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</si>
  <si>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</si>
  <si>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</si>
  <si>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</si>
  <si>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</si>
  <si>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</si>
  <si>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</si>
  <si>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</si>
  <si>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</si>
  <si>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</si>
  <si>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</si>
  <si>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</si>
  <si>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</si>
  <si>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</si>
  <si>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</si>
  <si>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</si>
  <si>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</si>
  <si>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</si>
  <si>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</si>
  <si>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</si>
  <si>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</si>
  <si>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</si>
  <si>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</si>
  <si>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</si>
  <si>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</si>
  <si>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</si>
  <si>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</si>
  <si>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</si>
  <si>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</si>
  <si>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</si>
  <si>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</si>
  <si>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</si>
  <si>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</si>
  <si>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</si>
  <si>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</si>
  <si>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</si>
  <si>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</si>
  <si>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</si>
  <si>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</si>
  <si>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</si>
  <si>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</si>
  <si>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</si>
  <si>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</si>
  <si>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</si>
  <si>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</si>
  <si>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</si>
  <si>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</si>
  <si>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</si>
  <si>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</si>
  <si>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</si>
  <si>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</si>
  <si>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</si>
  <si>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</si>
  <si>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</si>
  <si>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</si>
  <si>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</si>
  <si>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</si>
  <si>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</si>
  <si>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</si>
  <si>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</si>
  <si>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</si>
  <si>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</si>
  <si>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</si>
  <si>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</si>
  <si>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</si>
  <si>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</si>
  <si>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</si>
  <si>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</si>
  <si>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</si>
  <si>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</si>
  <si>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</si>
  <si>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</si>
  <si>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</si>
  <si>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</si>
  <si>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</si>
  <si>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</si>
  <si>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</si>
  <si>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</si>
  <si>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</si>
  <si>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</si>
  <si>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</si>
  <si>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</si>
  <si>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</si>
  <si>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</si>
  <si>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</si>
  <si>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</si>
  <si>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</si>
  <si>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</si>
  <si>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</si>
  <si>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</si>
  <si>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</si>
  <si>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</si>
  <si>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</si>
  <si>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</si>
  <si>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</si>
  <si>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</si>
  <si>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</si>
  <si>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</si>
  <si>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</si>
  <si>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</si>
  <si>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</si>
  <si>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</si>
  <si>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</si>
  <si>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</si>
  <si>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</si>
  <si>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</si>
  <si>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</si>
  <si>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</si>
  <si>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</si>
  <si>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</si>
  <si>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</si>
  <si>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</si>
  <si>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</si>
  <si>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</si>
  <si>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</si>
  <si>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</si>
  <si>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</si>
  <si>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</si>
  <si>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</si>
  <si>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</si>
  <si>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</si>
  <si>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</si>
  <si>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</si>
  <si>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</si>
  <si>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</si>
  <si>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</si>
  <si>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</si>
  <si>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</si>
  <si>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</si>
  <si>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</si>
  <si>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</si>
  <si>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</si>
  <si>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</si>
  <si>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</si>
  <si>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</si>
  <si>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</si>
  <si>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</si>
  <si>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</si>
  <si>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</si>
  <si>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</si>
  <si>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</si>
  <si>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</si>
  <si>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</si>
  <si>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</si>
  <si>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</si>
  <si>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</si>
  <si>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</si>
  <si>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</si>
  <si>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</si>
  <si>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</si>
  <si>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</si>
  <si>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</si>
  <si>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</si>
  <si>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</si>
  <si>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</si>
  <si>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</si>
  <si>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</si>
  <si>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</si>
  <si>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</si>
  <si>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</si>
  <si>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</si>
  <si>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</si>
  <si>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</si>
  <si>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</si>
  <si>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</si>
  <si>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</si>
  <si>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</si>
  <si>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</si>
  <si>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</si>
  <si>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</si>
  <si>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</si>
  <si>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</si>
  <si>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</si>
  <si>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</si>
  <si>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</si>
  <si>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</si>
  <si>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</si>
  <si>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</si>
  <si>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</si>
  <si>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</si>
  <si>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</si>
  <si>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</si>
  <si>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</si>
  <si>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</si>
  <si>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</si>
  <si>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</si>
  <si>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</si>
  <si>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</si>
  <si>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</si>
  <si>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</si>
  <si>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</si>
  <si>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</si>
  <si>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</si>
  <si>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</si>
  <si>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</si>
  <si>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</si>
  <si>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</si>
  <si>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</si>
  <si>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</si>
  <si>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</si>
  <si>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</si>
  <si>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</si>
  <si>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</si>
  <si>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</si>
  <si>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</si>
  <si>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</si>
  <si>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</si>
  <si>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</si>
  <si>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</si>
  <si>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</si>
  <si>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</si>
  <si>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</si>
  <si>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</si>
  <si>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</si>
  <si>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</si>
  <si>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</si>
  <si>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</si>
  <si>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</si>
  <si>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</si>
  <si>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</si>
  <si>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</si>
  <si>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</si>
  <si>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</si>
  <si>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</si>
  <si>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</si>
  <si>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</si>
  <si>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</si>
  <si>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</si>
  <si>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</si>
  <si>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</si>
  <si>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</si>
  <si>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</si>
  <si>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</si>
  <si>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</si>
  <si>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</si>
  <si>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</si>
  <si>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</si>
  <si>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</si>
  <si>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</si>
  <si>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</si>
  <si>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</si>
  <si>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</si>
  <si>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</si>
  <si>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</si>
  <si>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</si>
  <si>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</si>
  <si>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</si>
  <si>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</si>
  <si>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</si>
  <si>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</si>
  <si>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</si>
  <si>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</si>
  <si>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</si>
  <si>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</si>
  <si>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</si>
  <si>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</si>
  <si>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</si>
  <si>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</si>
  <si>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</si>
  <si>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</si>
  <si>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</si>
  <si>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</si>
  <si>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</si>
  <si>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</si>
  <si>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</si>
  <si>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</si>
  <si>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</si>
  <si>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</si>
  <si>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</si>
  <si>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</si>
  <si>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</si>
  <si>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</si>
  <si>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</si>
  <si>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</si>
  <si>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</si>
  <si>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</si>
  <si>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</si>
  <si>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</si>
  <si>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</si>
  <si>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</si>
  <si>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</si>
  <si>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</si>
  <si>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</si>
  <si>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</si>
  <si>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</si>
  <si>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</si>
  <si>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</si>
  <si>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</si>
  <si>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</si>
  <si>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</si>
  <si>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</si>
  <si>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</si>
  <si>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</si>
  <si>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</si>
  <si>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</si>
  <si>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</si>
  <si>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</si>
  <si>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</si>
  <si>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</si>
  <si>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</si>
  <si>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</si>
  <si>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</si>
  <si>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</si>
  <si>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</si>
  <si>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</si>
  <si>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</si>
  <si>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</si>
  <si>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</si>
  <si>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</si>
  <si>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</si>
  <si>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</si>
  <si>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</si>
  <si>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</si>
  <si>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</si>
  <si>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</si>
  <si>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</si>
  <si>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</si>
  <si>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</si>
  <si>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</si>
  <si>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</si>
  <si>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</si>
  <si>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</si>
  <si>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</si>
  <si>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</si>
  <si>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</si>
  <si>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</si>
  <si>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</si>
  <si>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</si>
  <si>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</si>
  <si>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</si>
  <si>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</si>
  <si>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</si>
  <si>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</si>
  <si>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</si>
  <si>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</si>
  <si>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</si>
  <si>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</si>
  <si>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</si>
  <si>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</si>
  <si>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</si>
  <si>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</si>
  <si>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</si>
  <si>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</si>
  <si>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</si>
  <si>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</si>
  <si>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</si>
  <si>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</si>
  <si>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</si>
  <si>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</si>
  <si>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</si>
  <si>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</si>
  <si>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</si>
  <si>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</si>
  <si>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</si>
  <si>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</si>
  <si>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</si>
  <si>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</si>
  <si>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</si>
  <si>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</si>
  <si>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</si>
  <si>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</si>
  <si>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</si>
  <si>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</si>
  <si>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</si>
  <si>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</si>
  <si>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</si>
  <si>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</si>
  <si>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</si>
  <si>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</si>
  <si>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</si>
  <si>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</si>
  <si>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</si>
  <si>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</si>
  <si>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</si>
  <si>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</si>
  <si>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</si>
  <si>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</si>
  <si>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</si>
  <si>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</si>
  <si>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</si>
  <si>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</si>
  <si>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</si>
  <si>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</si>
  <si>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</si>
  <si>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</si>
  <si>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</si>
  <si>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</si>
  <si>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</si>
  <si>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</si>
  <si>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</si>
  <si>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</si>
  <si>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</si>
  <si>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</si>
  <si>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</si>
  <si>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</si>
  <si>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</si>
  <si>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</si>
  <si>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</si>
  <si>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</si>
  <si>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</si>
  <si>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</si>
  <si>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</si>
  <si>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</si>
  <si>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</si>
  <si>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</si>
  <si>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</si>
  <si>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</si>
  <si>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</si>
  <si>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</si>
  <si>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</si>
  <si>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</si>
  <si>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</si>
  <si>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</si>
  <si>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</si>
  <si>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</si>
  <si>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</si>
  <si>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</si>
  <si>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</si>
  <si>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</si>
  <si>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</si>
  <si>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</si>
  <si>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</si>
  <si>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</si>
  <si>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</si>
  <si>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</si>
  <si>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</si>
  <si>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</si>
  <si>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</si>
  <si>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</si>
  <si>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</si>
  <si>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</si>
  <si>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</si>
  <si>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</si>
  <si>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</si>
  <si>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</si>
  <si>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</si>
  <si>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</si>
  <si>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</si>
  <si>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</si>
  <si>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</si>
  <si>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</si>
  <si>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</si>
  <si>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</si>
  <si>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</si>
  <si>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</si>
  <si>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</si>
  <si>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</si>
  <si>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</si>
  <si>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</si>
  <si>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</si>
  <si>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</si>
  <si>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</si>
  <si>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</si>
  <si>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</si>
  <si>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</si>
  <si>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</si>
  <si>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</si>
  <si>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</si>
  <si>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</si>
  <si>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</si>
  <si>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</si>
  <si>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</si>
  <si>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</si>
  <si>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</si>
  <si>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</si>
  <si>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</si>
  <si>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</si>
  <si>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</si>
  <si>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</si>
  <si>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</si>
  <si>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</si>
  <si>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</si>
  <si>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</si>
  <si>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</si>
  <si>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</si>
  <si>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</si>
  <si>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</si>
  <si>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</si>
  <si>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</si>
  <si>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</si>
  <si>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</si>
  <si>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</si>
  <si>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</si>
  <si>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</si>
  <si>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</si>
  <si>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</si>
  <si>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</si>
  <si>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</si>
  <si>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</si>
  <si>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</si>
  <si>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</si>
  <si>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</si>
  <si>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</si>
  <si>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</si>
  <si>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</si>
  <si>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</si>
  <si>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</si>
  <si>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</si>
  <si>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</si>
  <si>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</si>
  <si>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</si>
  <si>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</si>
  <si>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</si>
  <si>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</si>
  <si>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</si>
  <si>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</si>
  <si>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</si>
  <si>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</si>
  <si>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</si>
  <si>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</si>
  <si>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</si>
  <si>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</si>
  <si>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</si>
  <si>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</si>
  <si>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</si>
  <si>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</si>
  <si>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</si>
  <si>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</si>
  <si>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</si>
  <si>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</si>
  <si>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</si>
  <si>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</si>
  <si>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</si>
  <si>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</si>
  <si>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</si>
  <si>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</si>
  <si>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</si>
  <si>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</si>
  <si>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</si>
  <si>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</si>
  <si>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</si>
  <si>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</si>
  <si>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</si>
  <si>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</si>
  <si>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</si>
  <si>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</si>
  <si>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</si>
  <si>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</si>
  <si>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</si>
  <si>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</si>
  <si>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</si>
  <si>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</si>
  <si>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</si>
  <si>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</si>
  <si>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</si>
  <si>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</si>
  <si>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</si>
  <si>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</si>
  <si>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</si>
  <si>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</si>
  <si>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</si>
  <si>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</si>
  <si>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</si>
  <si>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</si>
  <si>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</si>
  <si>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</si>
  <si>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</si>
  <si>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</si>
  <si>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</si>
  <si>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</si>
  <si>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</si>
  <si>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</si>
  <si>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</si>
  <si>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</si>
  <si>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</si>
  <si>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</si>
  <si>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</si>
  <si>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</si>
  <si>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</si>
  <si>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</si>
  <si>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</si>
  <si>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</si>
  <si>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</si>
  <si>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</si>
  <si>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</si>
  <si>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</si>
  <si>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</si>
  <si>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</si>
  <si>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</si>
  <si>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</si>
  <si>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</si>
  <si>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</si>
  <si>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</si>
  <si>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</si>
  <si>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</si>
  <si>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</si>
  <si>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</si>
  <si>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</si>
  <si>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</si>
  <si>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</si>
  <si>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</si>
  <si>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</si>
  <si>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</si>
  <si>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</si>
  <si>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</si>
  <si>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</si>
  <si>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</si>
  <si>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</si>
  <si>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</si>
  <si>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</si>
  <si>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</si>
  <si>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</si>
  <si>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</si>
  <si>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</si>
  <si>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</si>
  <si>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</si>
  <si>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</si>
  <si>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</si>
  <si>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</si>
  <si>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</si>
  <si>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</si>
  <si>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</si>
  <si>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</si>
  <si>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</si>
  <si>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</si>
  <si>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</si>
  <si>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</si>
  <si>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</si>
  <si>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</si>
  <si>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</si>
  <si>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</si>
  <si>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</si>
  <si>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</si>
  <si>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</si>
  <si>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</si>
  <si>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</si>
  <si>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</si>
  <si>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</si>
  <si>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</si>
  <si>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</si>
  <si>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</si>
  <si>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</si>
  <si>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</si>
  <si>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</si>
  <si>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</si>
  <si>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</si>
  <si>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</si>
  <si>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</si>
  <si>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</si>
  <si>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</si>
  <si>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</si>
  <si>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</si>
  <si>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</si>
  <si>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</si>
  <si>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</si>
  <si>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</si>
  <si>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</si>
  <si>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</si>
  <si>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</si>
  <si>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</si>
  <si>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</si>
  <si>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</si>
  <si>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</si>
  <si>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</si>
  <si>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</si>
  <si>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</si>
  <si>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</si>
  <si>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</si>
  <si>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</si>
  <si>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</si>
  <si>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</si>
  <si>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</si>
  <si>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</si>
  <si>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</si>
  <si>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</si>
  <si>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</si>
  <si>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</si>
  <si>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</si>
  <si>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</si>
  <si>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</si>
  <si>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</si>
  <si>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</si>
  <si>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</si>
  <si>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</si>
  <si>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</si>
  <si>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</si>
  <si>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</si>
  <si>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</si>
  <si>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</si>
  <si>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</si>
  <si>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</si>
  <si>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</si>
  <si>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</si>
  <si>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</si>
  <si>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</si>
  <si>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</si>
  <si>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</si>
  <si>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</si>
  <si>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</si>
  <si>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</si>
  <si>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</si>
  <si>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</si>
  <si>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</si>
  <si>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</si>
  <si>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</si>
  <si>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</si>
  <si>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</si>
  <si>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</si>
  <si>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</si>
  <si>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</si>
  <si>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</si>
  <si>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</si>
  <si>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</si>
  <si>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</si>
  <si>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</si>
  <si>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</si>
  <si>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</si>
  <si>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</si>
  <si>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</si>
  <si>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</si>
  <si>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</si>
  <si>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</si>
  <si>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</si>
  <si>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</si>
  <si>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</si>
  <si>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</si>
  <si>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</si>
  <si>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</si>
  <si>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</si>
  <si>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</si>
  <si>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</si>
  <si>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</si>
  <si>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</si>
  <si>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</si>
  <si>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</si>
  <si>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</si>
  <si>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</si>
  <si>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</si>
  <si>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</si>
  <si>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</si>
  <si>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</si>
  <si>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</si>
  <si>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</si>
  <si>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</si>
  <si>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</si>
  <si>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</si>
  <si>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</si>
  <si>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</si>
  <si>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</si>
  <si>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</si>
  <si>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</si>
  <si>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</si>
  <si>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</si>
  <si>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</si>
  <si>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</si>
  <si>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</si>
  <si>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</si>
  <si>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</si>
  <si>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</si>
  <si>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</si>
  <si>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</si>
  <si>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</si>
  <si>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</si>
  <si>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</si>
  <si>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</si>
  <si>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</si>
  <si>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</si>
  <si>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</si>
  <si>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</si>
  <si>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</si>
  <si>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</si>
  <si>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</si>
  <si>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</si>
  <si>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</si>
  <si>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</si>
  <si>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</si>
  <si>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</si>
  <si>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</si>
  <si>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</si>
  <si>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</si>
  <si>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</si>
  <si>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</si>
  <si>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</si>
  <si>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</si>
  <si>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</si>
  <si>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</si>
  <si>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</si>
  <si>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</si>
  <si>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</si>
  <si>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</si>
  <si>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</si>
  <si>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</si>
  <si>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</si>
  <si>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</si>
  <si>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</si>
  <si>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</si>
  <si>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</si>
  <si>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</si>
  <si>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</si>
  <si>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</si>
  <si>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</si>
  <si>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</si>
  <si>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</si>
  <si>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</si>
  <si>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</si>
  <si>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</si>
  <si>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</si>
  <si>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</si>
  <si>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</si>
  <si>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</si>
  <si>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</si>
  <si>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</si>
  <si>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</si>
  <si>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</si>
  <si>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</si>
  <si>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</si>
  <si>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</si>
  <si>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</si>
  <si>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</si>
  <si>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</si>
  <si>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</si>
  <si>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</si>
  <si>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</si>
  <si>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</si>
  <si>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</si>
  <si>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</si>
  <si>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</si>
  <si>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</si>
  <si>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</si>
  <si>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</si>
  <si>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</si>
  <si>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</si>
  <si>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</si>
  <si>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</si>
  <si>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</si>
  <si>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</si>
  <si>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</si>
  <si>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</si>
  <si>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</si>
  <si>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</si>
  <si>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</si>
  <si>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</si>
  <si>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</si>
  <si>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</si>
  <si>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</si>
  <si>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</si>
  <si>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</si>
  <si>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</si>
  <si>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</si>
  <si>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</si>
  <si>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</si>
  <si>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</si>
  <si>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</si>
  <si>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</si>
  <si>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</si>
  <si>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</si>
  <si>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</si>
  <si>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</si>
  <si>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</si>
  <si>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</si>
  <si>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</si>
  <si>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</si>
  <si>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</si>
  <si>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</si>
  <si>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</si>
  <si>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</si>
  <si>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</si>
  <si>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</si>
  <si>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</si>
  <si>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</si>
  <si>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</si>
  <si>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</si>
  <si>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</si>
  <si>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</si>
  <si>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</si>
  <si>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</si>
  <si>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</si>
  <si>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</si>
  <si>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</si>
  <si>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</si>
  <si>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</si>
  <si>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</si>
  <si>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</si>
  <si>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</si>
  <si>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</si>
  <si>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</si>
  <si>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</si>
  <si>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</si>
  <si>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</si>
  <si>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</si>
  <si>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</si>
  <si>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</si>
  <si>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</si>
  <si>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</si>
  <si>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</si>
  <si>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</si>
  <si>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</si>
  <si>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</si>
  <si>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</si>
  <si>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</si>
  <si>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</si>
  <si>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</si>
  <si>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</si>
  <si>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</si>
  <si>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</si>
  <si>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</si>
  <si>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</si>
  <si>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</si>
  <si>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</si>
  <si>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</si>
  <si>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</si>
  <si>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</si>
  <si>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</si>
  <si>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</si>
  <si>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</si>
  <si>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</si>
  <si>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</si>
  <si>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</si>
  <si>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</si>
  <si>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</si>
  <si>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</si>
  <si>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</si>
  <si>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</si>
  <si>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</si>
  <si>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</si>
  <si>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</si>
  <si>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</si>
  <si>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</si>
  <si>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</si>
  <si>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</si>
  <si>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</si>
  <si>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</si>
  <si>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</si>
  <si>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</si>
  <si>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</si>
  <si>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</si>
  <si>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</si>
  <si>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</si>
  <si>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</si>
  <si>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</si>
  <si>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</si>
  <si>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</si>
  <si>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</si>
  <si>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</si>
  <si>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</si>
  <si>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</si>
  <si>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</si>
  <si>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</si>
  <si>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</si>
  <si>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</si>
  <si>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</si>
  <si>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</si>
  <si>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</si>
  <si>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</si>
  <si>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</si>
  <si>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</si>
  <si>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</si>
  <si>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</si>
  <si>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</si>
  <si>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</si>
  <si>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</si>
  <si>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</si>
  <si>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</si>
  <si>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</si>
  <si>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</si>
  <si>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</si>
  <si>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</si>
  <si>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</si>
  <si>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</si>
  <si>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</si>
  <si>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</si>
  <si>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</si>
  <si>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</si>
  <si>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</si>
  <si>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</si>
  <si>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</si>
  <si>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</si>
  <si>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</si>
  <si>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</si>
  <si>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</si>
  <si>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</si>
  <si>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</si>
  <si>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</si>
  <si>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</si>
  <si>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</si>
  <si>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</si>
  <si>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</si>
  <si>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</si>
  <si>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</si>
  <si>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</si>
  <si>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</si>
  <si>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</si>
  <si>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</si>
  <si>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</si>
  <si>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</si>
  <si>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</si>
  <si>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</si>
  <si>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</si>
  <si>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</si>
  <si>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</si>
  <si>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</si>
  <si>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</si>
  <si>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</si>
  <si>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</si>
  <si>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</si>
  <si>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</si>
  <si>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</si>
  <si>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</si>
  <si>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</si>
  <si>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</si>
  <si>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</si>
  <si>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</si>
  <si>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</si>
  <si>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</si>
  <si>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</si>
  <si>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</si>
  <si>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</si>
  <si>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</si>
  <si>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</si>
  <si>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</si>
  <si>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</si>
  <si>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</si>
  <si>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</si>
  <si>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</si>
  <si>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</si>
  <si>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</si>
  <si>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</si>
  <si>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</si>
  <si>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</si>
  <si>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</si>
  <si>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</si>
  <si>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</si>
  <si>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</si>
  <si>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</si>
  <si>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</si>
  <si>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</si>
  <si>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</si>
  <si>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</si>
  <si>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</si>
  <si>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</si>
  <si>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</si>
  <si>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</si>
  <si>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</si>
  <si>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</si>
  <si>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</si>
  <si>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</si>
  <si>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</si>
  <si>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</si>
  <si>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</si>
  <si>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</si>
  <si>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</si>
  <si>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</si>
  <si>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</si>
  <si>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</si>
  <si>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</si>
  <si>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</si>
  <si>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</si>
  <si>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</si>
  <si>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</si>
  <si>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</si>
  <si>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</si>
  <si>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</si>
  <si>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</si>
  <si>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</si>
  <si>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</si>
  <si>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</si>
  <si>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</si>
  <si>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</si>
  <si>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</si>
  <si>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</si>
  <si>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</si>
  <si>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</si>
  <si>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</si>
  <si>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</si>
  <si>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</si>
  <si>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</si>
  <si>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</si>
  <si>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</si>
  <si>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</si>
  <si>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</si>
  <si>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</si>
  <si>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</si>
  <si>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</si>
  <si>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</si>
  <si>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</si>
  <si>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</si>
  <si>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</si>
  <si>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</si>
  <si>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</si>
  <si>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</si>
  <si>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</si>
  <si>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</si>
  <si>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</si>
  <si>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</si>
  <si>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</si>
  <si>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</si>
  <si>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</si>
  <si>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</si>
  <si>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</si>
  <si>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</si>
  <si>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</si>
  <si>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</si>
  <si>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</si>
  <si>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</si>
  <si>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</si>
  <si>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</si>
  <si>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</si>
  <si>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</si>
  <si>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</si>
  <si>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</si>
  <si>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</si>
  <si>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</si>
  <si>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</si>
  <si>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</si>
  <si>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</si>
  <si>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</si>
  <si>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</si>
  <si>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</si>
  <si>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</si>
  <si>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</si>
  <si>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</si>
  <si>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</si>
  <si>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</si>
  <si>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</si>
  <si>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</si>
  <si>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</si>
  <si>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</si>
  <si>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</si>
  <si>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</si>
  <si>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</si>
  <si>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</si>
  <si>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</si>
  <si>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</si>
  <si>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</si>
  <si>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</si>
  <si>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</si>
  <si>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</si>
  <si>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</si>
  <si>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</si>
  <si>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</si>
  <si>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</si>
  <si>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</si>
  <si>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</si>
  <si>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</si>
  <si>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</si>
  <si>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</si>
  <si>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</si>
  <si>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</si>
  <si>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</si>
  <si>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</si>
  <si>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</si>
  <si>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</si>
  <si>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</si>
  <si>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</si>
  <si>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</si>
  <si>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</si>
  <si>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</si>
  <si>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</si>
  <si>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</si>
  <si>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</si>
  <si>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</si>
  <si>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</si>
  <si>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</si>
  <si>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</si>
  <si>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</si>
  <si>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</si>
  <si>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</si>
  <si>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</si>
  <si>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</si>
  <si>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</si>
  <si>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</si>
  <si>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</si>
  <si>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</si>
  <si>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</si>
  <si>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</si>
  <si>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</si>
  <si>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</si>
  <si>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</si>
  <si>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</si>
  <si>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</si>
  <si>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</si>
  <si>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</si>
  <si>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</si>
  <si>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</si>
  <si>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</si>
  <si>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</si>
  <si>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</si>
  <si>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</si>
  <si>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</si>
  <si>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</si>
  <si>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</si>
  <si>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</si>
  <si>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</si>
  <si>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</si>
  <si>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</si>
  <si>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</si>
  <si>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</si>
  <si>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</si>
  <si>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</si>
  <si>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</si>
  <si>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</si>
  <si>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</si>
  <si>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</si>
  <si>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</si>
  <si>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</si>
  <si>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</si>
  <si>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</si>
  <si>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</si>
  <si>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</si>
  <si>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</si>
  <si>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</si>
  <si>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</si>
  <si>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</si>
  <si>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</si>
  <si>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</si>
  <si>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</si>
  <si>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</si>
  <si>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</si>
  <si>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</si>
  <si>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</si>
  <si>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</si>
  <si>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</si>
  <si>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</si>
  <si>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</si>
  <si>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</si>
  <si>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</si>
  <si>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</si>
  <si>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</si>
  <si>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</si>
  <si>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</si>
  <si>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</si>
  <si>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</si>
  <si>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</si>
  <si>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</si>
  <si>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</si>
  <si>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</si>
  <si>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</si>
  <si>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</si>
  <si>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</si>
  <si>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</si>
  <si>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</si>
  <si>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</si>
  <si>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</si>
  <si>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</si>
  <si>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</si>
  <si>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</si>
  <si>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</si>
  <si>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</si>
  <si>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</si>
  <si>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</si>
  <si>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</si>
  <si>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</si>
  <si>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</si>
  <si>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</si>
  <si>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</si>
  <si>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</si>
  <si>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</si>
  <si>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</si>
  <si>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</si>
  <si>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</si>
  <si>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</si>
  <si>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</si>
  <si>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</si>
  <si>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</si>
  <si>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</si>
  <si>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</si>
  <si>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</si>
  <si>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</si>
  <si>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</si>
  <si>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</si>
  <si>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</si>
  <si>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</si>
  <si>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</si>
  <si>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</si>
  <si>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</si>
  <si>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</si>
  <si>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</si>
  <si>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</si>
  <si>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</si>
  <si>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</si>
  <si>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</si>
  <si>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</si>
  <si>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</si>
  <si>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</si>
  <si>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</si>
  <si>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</si>
  <si>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</si>
  <si>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</si>
  <si>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</si>
  <si>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</si>
  <si>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</si>
  <si>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</si>
  <si>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</si>
  <si>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</si>
  <si>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</si>
  <si>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</si>
  <si>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</si>
  <si>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</si>
  <si>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</si>
  <si>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</si>
  <si>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</si>
  <si>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</si>
  <si>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</si>
  <si>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</si>
  <si>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</si>
  <si>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</si>
  <si>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</si>
  <si>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</si>
  <si>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</si>
  <si>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</si>
  <si>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</si>
  <si>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</si>
  <si>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</si>
  <si>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</si>
  <si>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</si>
  <si>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</si>
  <si>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</si>
  <si>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</si>
  <si>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</si>
  <si>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</si>
  <si>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</si>
  <si>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</si>
  <si>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</si>
  <si>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</si>
  <si>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</si>
  <si>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</si>
  <si>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</si>
  <si>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</si>
  <si>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</si>
  <si>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</si>
  <si>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</si>
  <si>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</si>
  <si>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</si>
  <si>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</si>
  <si>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</si>
  <si>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</si>
  <si>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</si>
  <si>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</si>
  <si>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</si>
  <si>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</si>
  <si>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</si>
  <si>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</si>
  <si>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</si>
  <si>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</si>
  <si>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</si>
  <si>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</si>
  <si>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</si>
  <si>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</si>
  <si>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</si>
  <si>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</si>
  <si>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</si>
  <si>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</si>
  <si>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</si>
  <si>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</si>
  <si>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</si>
  <si>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</si>
  <si>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</si>
  <si>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</si>
  <si>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</si>
  <si>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</si>
  <si>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</si>
  <si>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</si>
  <si>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</si>
  <si>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</si>
  <si>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</si>
  <si>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</si>
  <si>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</si>
  <si>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</si>
  <si>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</si>
  <si>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</si>
  <si>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</si>
  <si>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</si>
  <si>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</si>
  <si>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</si>
  <si>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</si>
  <si>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</si>
  <si>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</si>
  <si>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</si>
  <si>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</si>
  <si>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</si>
  <si>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</si>
  <si>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</si>
  <si>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</si>
  <si>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</si>
  <si>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</si>
  <si>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</si>
  <si>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</si>
  <si>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</si>
  <si>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</si>
  <si>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</si>
  <si>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</si>
  <si>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</si>
  <si>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</si>
  <si>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</si>
  <si>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</si>
  <si>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</si>
  <si>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</si>
  <si>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</si>
  <si>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</si>
  <si>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</si>
  <si>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</si>
  <si>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</si>
  <si>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</si>
  <si>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</si>
  <si>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</si>
  <si>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</si>
  <si>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</si>
  <si>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</si>
  <si>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</si>
  <si>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</si>
  <si>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</si>
  <si>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</si>
  <si>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</si>
  <si>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</si>
  <si>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</si>
  <si>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</si>
  <si>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</si>
  <si>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</si>
  <si>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</si>
  <si>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</si>
  <si>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</si>
  <si>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</si>
  <si>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</si>
  <si>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</si>
  <si>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</si>
  <si>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</si>
  <si>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</si>
  <si>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</si>
  <si>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</si>
  <si>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</si>
  <si>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</si>
  <si>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</si>
  <si>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</si>
  <si>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</si>
  <si>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</si>
  <si>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</si>
  <si>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</si>
  <si>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</si>
  <si>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</si>
  <si>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</si>
  <si>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</si>
  <si>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</si>
  <si>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</si>
  <si>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</si>
  <si>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</si>
  <si>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</si>
  <si>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</si>
  <si>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</si>
  <si>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</si>
  <si>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</si>
  <si>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</si>
  <si>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</si>
  <si>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</si>
  <si>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</si>
  <si>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</si>
  <si>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</si>
  <si>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</si>
  <si>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</si>
  <si>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</si>
  <si>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</si>
  <si>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</si>
  <si>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</si>
  <si>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</si>
  <si>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</si>
  <si>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</si>
  <si>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</si>
  <si>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</si>
  <si>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</si>
  <si>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</si>
  <si>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</si>
  <si>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</si>
  <si>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</si>
  <si>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</si>
  <si>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</si>
  <si>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</si>
  <si>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</si>
  <si>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</si>
  <si>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</si>
  <si>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</si>
  <si>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</si>
  <si>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</si>
  <si>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</si>
  <si>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</si>
  <si>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</si>
  <si>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</si>
  <si>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</si>
  <si>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</si>
  <si>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</si>
  <si>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</si>
  <si>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</si>
  <si>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</si>
  <si>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</si>
  <si>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</si>
  <si>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</si>
  <si>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</si>
  <si>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</si>
  <si>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</si>
  <si>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</si>
  <si>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</si>
  <si>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</si>
  <si>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</si>
  <si>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</si>
  <si>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</si>
  <si>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</si>
  <si>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</si>
  <si>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</si>
  <si>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</si>
  <si>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</si>
  <si>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</si>
  <si>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</si>
  <si>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</si>
  <si>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</si>
  <si>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</si>
  <si>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</si>
  <si>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</si>
  <si>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</si>
  <si>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</si>
  <si>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</si>
  <si>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</si>
  <si>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</si>
  <si>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</si>
  <si>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</si>
  <si>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</si>
  <si>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</si>
  <si>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</si>
  <si>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</si>
  <si>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</si>
  <si>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</si>
  <si>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</si>
  <si>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</si>
  <si>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</si>
  <si>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</si>
  <si>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</si>
  <si>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</si>
  <si>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</si>
  <si>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</si>
  <si>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</si>
  <si>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</si>
  <si>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</si>
  <si>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</si>
  <si>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</si>
  <si>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</si>
  <si>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</si>
  <si>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</si>
  <si>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</si>
  <si>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</si>
  <si>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</si>
  <si>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</si>
  <si>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</si>
  <si>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</si>
  <si>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</si>
  <si>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</si>
  <si>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</si>
  <si>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</si>
  <si>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</si>
  <si>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</si>
  <si>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</si>
  <si>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</si>
  <si>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</si>
  <si>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</si>
  <si>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</si>
  <si>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</si>
  <si>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</si>
  <si>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</si>
  <si>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</si>
  <si>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</si>
  <si>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</si>
  <si>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</si>
  <si>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</si>
  <si>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</si>
  <si>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</si>
  <si>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</si>
  <si>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</si>
  <si>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</si>
  <si>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</si>
  <si>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</si>
  <si>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</si>
  <si>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</si>
  <si>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</si>
  <si>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</si>
  <si>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</si>
  <si>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</si>
  <si>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</si>
  <si>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</si>
  <si>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</si>
  <si>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</si>
  <si>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</si>
  <si>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</si>
  <si>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</si>
  <si>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</si>
  <si>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</si>
  <si>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</si>
  <si>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</si>
  <si>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</si>
  <si>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</si>
  <si>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</si>
  <si>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</si>
  <si>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</si>
  <si>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</si>
  <si>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</si>
  <si>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</si>
  <si>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</si>
  <si>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</si>
  <si>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</si>
  <si>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</si>
  <si>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</si>
  <si>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</si>
  <si>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</si>
  <si>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</si>
  <si>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</si>
  <si>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</si>
  <si>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</si>
  <si>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</si>
  <si>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</si>
  <si>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</si>
  <si>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</si>
  <si>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</si>
  <si>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</si>
  <si>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</si>
  <si>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</si>
  <si>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</si>
  <si>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</si>
  <si>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</si>
  <si>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</si>
  <si>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</si>
  <si>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</si>
  <si>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</si>
  <si>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</si>
  <si>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</si>
  <si>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</si>
  <si>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</si>
  <si>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</si>
  <si>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</si>
  <si>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</si>
  <si>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</si>
  <si>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</si>
  <si>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</si>
  <si>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</si>
  <si>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</si>
  <si>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</si>
  <si>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</si>
  <si>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</si>
  <si>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</si>
  <si>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</si>
  <si>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</si>
  <si>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</si>
  <si>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</si>
  <si>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</si>
  <si>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</si>
  <si>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</si>
  <si>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</si>
  <si>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</si>
  <si>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</si>
  <si>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</si>
  <si>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</si>
  <si>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</si>
  <si>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</si>
  <si>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</si>
  <si>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</si>
  <si>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</si>
  <si>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</si>
  <si>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</si>
  <si>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</si>
  <si>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</si>
  <si>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</si>
  <si>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</si>
  <si>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</si>
  <si>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</si>
  <si>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</si>
  <si>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</si>
  <si>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</si>
  <si>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</si>
  <si>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</si>
  <si>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</si>
  <si>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</si>
  <si>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</si>
  <si>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</si>
  <si>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</si>
  <si>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</si>
  <si>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</si>
  <si>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</si>
  <si>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</si>
  <si>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</si>
  <si>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</si>
  <si>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</si>
  <si>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</si>
  <si>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</si>
  <si>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</si>
  <si>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</si>
  <si>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</si>
  <si>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</si>
  <si>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</si>
  <si>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</si>
  <si>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</si>
  <si>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</si>
  <si>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</si>
  <si>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</si>
  <si>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</si>
  <si>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</si>
  <si>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</si>
  <si>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</si>
  <si>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</si>
  <si>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</si>
  <si>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</si>
  <si>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</si>
  <si>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</si>
  <si>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</si>
  <si>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</si>
  <si>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</si>
  <si>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</si>
  <si>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</si>
  <si>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</si>
  <si>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</si>
  <si>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</si>
  <si>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</si>
  <si>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</si>
  <si>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</si>
  <si>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</si>
  <si>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</si>
  <si>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</si>
  <si>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</si>
  <si>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</si>
  <si>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</si>
  <si>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</si>
  <si>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</si>
  <si>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</si>
  <si>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</si>
  <si>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</si>
  <si>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</si>
  <si>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</si>
  <si>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</si>
  <si>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</si>
  <si>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</si>
  <si>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</si>
  <si>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</si>
  <si>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</si>
  <si>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</si>
  <si>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</si>
  <si>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</si>
  <si>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</si>
  <si>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</si>
  <si>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</si>
  <si>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</si>
  <si>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</si>
  <si>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</si>
  <si>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</si>
  <si>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</si>
  <si>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</si>
  <si>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</si>
  <si>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</si>
  <si>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</si>
  <si>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</si>
  <si>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</si>
  <si>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</si>
  <si>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</si>
  <si>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</si>
  <si>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</si>
  <si>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</si>
  <si>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</si>
  <si>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</si>
  <si>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</si>
  <si>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</si>
  <si>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</si>
  <si>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</si>
  <si>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</si>
  <si>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</si>
  <si>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</si>
  <si>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</si>
  <si>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</si>
  <si>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</si>
  <si>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</si>
  <si>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</si>
  <si>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</si>
  <si>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</si>
  <si>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</si>
  <si>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</si>
  <si>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</si>
  <si>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</si>
  <si>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</si>
  <si>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</si>
  <si>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</si>
  <si>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</si>
  <si>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</si>
  <si>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</si>
  <si>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</si>
  <si>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</si>
  <si>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</si>
  <si>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</si>
  <si>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</si>
  <si>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</si>
  <si>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</si>
  <si>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</si>
  <si>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</si>
  <si>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</si>
  <si>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</si>
  <si>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</si>
  <si>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</si>
  <si>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</si>
  <si>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</si>
  <si>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</si>
  <si>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</si>
  <si>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</si>
  <si>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</si>
  <si>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</si>
  <si>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</si>
  <si>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</si>
  <si>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</si>
  <si>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</si>
  <si>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</si>
  <si>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</si>
  <si>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</si>
  <si>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</si>
  <si>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</si>
  <si>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</si>
  <si>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</si>
  <si>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</si>
  <si>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</si>
  <si>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</si>
  <si>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</si>
  <si>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</si>
  <si>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</si>
  <si>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</si>
  <si>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</si>
  <si>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</si>
  <si>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</si>
  <si>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</si>
  <si>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</si>
  <si>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</si>
  <si>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</si>
  <si>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</si>
  <si>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</si>
  <si>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</si>
  <si>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</si>
  <si>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</si>
  <si>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</si>
  <si>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</si>
  <si>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</si>
  <si>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</si>
  <si>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</si>
  <si>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</si>
  <si>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</si>
  <si>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</si>
  <si>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</si>
  <si>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</si>
  <si>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</si>
  <si>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</si>
  <si>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</si>
  <si>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</si>
  <si>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</si>
  <si>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</si>
  <si>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</si>
  <si>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</si>
  <si>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</si>
  <si>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</si>
  <si>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</si>
  <si>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</si>
  <si>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</si>
  <si>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</si>
  <si>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</si>
  <si>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</si>
  <si>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</si>
  <si>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</si>
  <si>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</si>
  <si>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</si>
  <si>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</si>
  <si>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</si>
  <si>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</si>
  <si>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</si>
  <si>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</si>
  <si>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</si>
  <si>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</si>
  <si>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</si>
  <si>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</si>
  <si>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</si>
  <si>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</si>
  <si>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</si>
  <si>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</si>
  <si>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</si>
  <si>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</si>
  <si>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</si>
  <si>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</si>
  <si>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</si>
  <si>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</si>
  <si>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</si>
  <si>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</si>
  <si>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</si>
  <si>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</si>
  <si>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</si>
  <si>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</si>
  <si>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</si>
  <si>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</si>
  <si>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</si>
  <si>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</si>
  <si>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</si>
  <si>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</si>
  <si>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</si>
  <si>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</si>
  <si>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</si>
  <si>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</si>
  <si>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</si>
  <si>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</si>
  <si>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</si>
  <si>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</si>
  <si>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</si>
  <si>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</si>
  <si>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</si>
  <si>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</si>
  <si>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</si>
  <si>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</si>
  <si>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</si>
  <si>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</si>
  <si>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</si>
  <si>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</si>
  <si>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</si>
  <si>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</si>
  <si>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</si>
  <si>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</si>
  <si>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</si>
  <si>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</si>
  <si>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</si>
  <si>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</si>
  <si>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</si>
  <si>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</si>
  <si>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</si>
  <si>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</si>
  <si>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</si>
  <si>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</si>
  <si>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</si>
  <si>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</si>
  <si>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</si>
  <si>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</si>
  <si>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</si>
  <si>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</si>
  <si>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</si>
  <si>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</si>
  <si>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</si>
  <si>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</si>
  <si>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</si>
  <si>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</si>
  <si>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</si>
  <si>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</si>
  <si>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</si>
  <si>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</si>
  <si>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</si>
  <si>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</si>
  <si>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</si>
  <si>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</si>
  <si>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</si>
  <si>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</si>
  <si>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</si>
  <si>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</si>
  <si>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</si>
  <si>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</si>
  <si>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</si>
  <si>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</si>
  <si>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</si>
  <si>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</si>
  <si>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</si>
  <si>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</si>
  <si>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</si>
  <si>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</si>
  <si>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</si>
  <si>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</si>
  <si>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</si>
  <si>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</si>
  <si>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</si>
  <si>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</si>
  <si>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</si>
  <si>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</si>
  <si>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</si>
  <si>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</si>
  <si>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</si>
  <si>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</si>
  <si>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</si>
  <si>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</si>
  <si>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</si>
  <si>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</si>
  <si>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</si>
  <si>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</si>
  <si>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</si>
  <si>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</si>
  <si>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</si>
  <si>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</si>
  <si>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</si>
  <si>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</si>
  <si>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</si>
  <si>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</si>
  <si>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</si>
  <si>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</si>
  <si>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</si>
  <si>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</si>
  <si>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</si>
  <si>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</si>
  <si>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</si>
  <si>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</si>
  <si>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</si>
  <si>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</si>
  <si>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</si>
  <si>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</si>
  <si>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</si>
  <si>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</si>
  <si>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</si>
  <si>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</si>
  <si>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</si>
  <si>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</si>
  <si>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</si>
  <si>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</si>
  <si>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</si>
  <si>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</si>
  <si>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</si>
  <si>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</si>
  <si>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</si>
  <si>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</si>
  <si>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</si>
  <si>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</si>
  <si>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</si>
  <si>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</si>
  <si>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</si>
  <si>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</si>
  <si>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</si>
  <si>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</si>
  <si>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</si>
  <si>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</si>
  <si>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</si>
  <si>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</si>
  <si>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</si>
  <si>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</si>
  <si>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</si>
  <si>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</si>
  <si>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</si>
  <si>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</si>
  <si>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</si>
  <si>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</si>
  <si>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</si>
  <si>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</si>
  <si>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</si>
  <si>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</si>
  <si>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</si>
  <si>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</si>
  <si>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</si>
  <si>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</si>
  <si>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</si>
  <si>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</si>
  <si>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</si>
  <si>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</si>
  <si>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</si>
  <si>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</si>
  <si>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</si>
  <si>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</si>
  <si>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</si>
  <si>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</si>
  <si>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</si>
  <si>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</si>
  <si>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</si>
  <si>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</si>
  <si>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</si>
  <si>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</si>
  <si>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</si>
  <si>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</si>
  <si>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</si>
  <si>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</si>
  <si>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</si>
  <si>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</si>
  <si>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</si>
  <si>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</si>
  <si>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</si>
  <si>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</si>
  <si>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</si>
  <si>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</si>
  <si>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</si>
  <si>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</si>
  <si>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</si>
  <si>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</si>
  <si>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</si>
  <si>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</si>
  <si>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</si>
  <si>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</si>
  <si>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</si>
  <si>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</si>
  <si>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</si>
  <si>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</si>
  <si>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</si>
  <si>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</si>
  <si>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</si>
  <si>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</si>
  <si>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</si>
  <si>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</si>
  <si>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</si>
  <si>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</si>
  <si>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</si>
  <si>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</si>
  <si>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</si>
  <si>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</si>
  <si>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</si>
  <si>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</si>
  <si>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</si>
  <si>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</si>
  <si>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</si>
  <si>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</si>
  <si>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</si>
  <si>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</si>
  <si>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</si>
  <si>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</si>
  <si>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</si>
  <si>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</si>
  <si>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</si>
  <si>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</si>
  <si>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</si>
  <si>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</si>
  <si>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</si>
  <si>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</si>
  <si>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</si>
  <si>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</si>
  <si>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</si>
  <si>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</si>
  <si>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</si>
  <si>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</si>
  <si>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</si>
  <si>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</si>
  <si>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</si>
  <si>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</si>
  <si>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</si>
  <si>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</si>
  <si>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</si>
  <si>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</si>
  <si>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</si>
  <si>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</si>
  <si>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</si>
  <si>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</si>
  <si>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</si>
  <si>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</si>
  <si>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</si>
  <si>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</si>
  <si>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</si>
  <si>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</si>
  <si>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</si>
  <si>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</si>
  <si>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</si>
  <si>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</si>
  <si>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</si>
  <si>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</si>
  <si>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</si>
  <si>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</si>
  <si>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</si>
  <si>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</si>
  <si>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</si>
  <si>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</si>
  <si>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</si>
  <si>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</si>
  <si>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</si>
  <si>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</si>
  <si>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</si>
  <si>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</si>
  <si>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</si>
  <si>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</si>
  <si>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</si>
  <si>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</si>
  <si>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</si>
  <si>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</si>
  <si>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</si>
  <si>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</si>
  <si>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</si>
  <si>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</si>
  <si>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</si>
  <si>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</si>
  <si>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</si>
  <si>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</si>
  <si>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</si>
  <si>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</si>
  <si>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</si>
  <si>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</si>
  <si>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</si>
  <si>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</si>
  <si>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</si>
  <si>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</si>
  <si>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</si>
  <si>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</si>
  <si>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</si>
  <si>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</si>
  <si>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</si>
  <si>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</si>
  <si>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</si>
  <si>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</si>
  <si>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</si>
  <si>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</si>
  <si>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</si>
  <si>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</si>
  <si>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</si>
  <si>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</si>
  <si>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</si>
  <si>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</si>
  <si>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</si>
  <si>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</si>
  <si>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</si>
  <si>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</si>
  <si>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</si>
  <si>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</si>
  <si>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</si>
  <si>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</si>
  <si>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</si>
  <si>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</si>
  <si>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</si>
  <si>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</si>
  <si>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</si>
  <si>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</si>
  <si>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</si>
  <si>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</si>
  <si>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</si>
  <si>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</si>
  <si>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</si>
  <si>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</si>
  <si>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</si>
  <si>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</si>
  <si>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</si>
  <si>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</si>
  <si>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</si>
  <si>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</si>
  <si>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</si>
  <si>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</si>
  <si>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</si>
  <si>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</si>
  <si>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</si>
  <si>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</si>
  <si>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</si>
  <si>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</si>
  <si>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</si>
  <si>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</si>
  <si>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</si>
  <si>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</si>
  <si>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</si>
  <si>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</si>
  <si>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</si>
  <si>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</si>
  <si>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</si>
  <si>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</si>
  <si>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</si>
  <si>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</si>
  <si>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</si>
  <si>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</si>
  <si>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</si>
  <si>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</si>
  <si>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</si>
  <si>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</si>
  <si>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</si>
  <si>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</si>
  <si>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</si>
  <si>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</si>
  <si>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</si>
  <si>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</si>
  <si>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</si>
  <si>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</si>
  <si>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</si>
  <si>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</si>
  <si>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</si>
  <si>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</si>
  <si>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</si>
  <si>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</si>
  <si>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</si>
  <si>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</si>
  <si>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</si>
  <si>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</si>
  <si>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</si>
  <si>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</si>
  <si>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</si>
  <si>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</si>
  <si>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</si>
  <si>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</si>
  <si>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</si>
  <si>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</si>
  <si>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</si>
  <si>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</si>
  <si>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</si>
  <si>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</si>
  <si>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</si>
  <si>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</si>
  <si>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</si>
  <si>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</si>
  <si>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</si>
  <si>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</si>
  <si>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</si>
  <si>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</si>
  <si>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</si>
  <si>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</si>
  <si>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</si>
  <si>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</si>
  <si>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</si>
  <si>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</si>
  <si>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</si>
  <si>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</si>
  <si>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</si>
  <si>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</si>
  <si>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</si>
  <si>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</si>
  <si>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</si>
  <si>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</si>
  <si>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</si>
  <si>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</si>
  <si>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</si>
  <si>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</si>
  <si>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</si>
  <si>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</si>
  <si>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</si>
  <si>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</si>
  <si>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</si>
  <si>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</si>
  <si>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</si>
  <si>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</si>
  <si>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</si>
  <si>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</si>
  <si>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</si>
  <si>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</si>
  <si>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</si>
  <si>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</si>
  <si>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</si>
  <si>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</si>
  <si>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</si>
  <si>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</si>
  <si>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</si>
  <si>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</si>
  <si>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</si>
  <si>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</si>
  <si>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</si>
  <si>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</si>
  <si>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</si>
  <si>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</si>
  <si>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</si>
  <si>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</si>
  <si>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</si>
  <si>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</si>
  <si>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</si>
  <si>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</si>
  <si>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</si>
  <si>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</si>
  <si>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</si>
  <si>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</si>
  <si>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</si>
  <si>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</si>
  <si>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</si>
  <si>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</si>
  <si>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</si>
  <si>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</si>
  <si>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</si>
  <si>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</si>
  <si>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</si>
  <si>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</si>
  <si>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</si>
  <si>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</si>
  <si>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</si>
  <si>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</si>
  <si>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</si>
  <si>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</si>
  <si>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</si>
  <si>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</si>
  <si>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</si>
  <si>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</si>
  <si>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</si>
  <si>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</si>
  <si>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</si>
  <si>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</si>
  <si>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</si>
  <si>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</si>
  <si>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</si>
  <si>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</si>
  <si>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</si>
  <si>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</si>
  <si>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</si>
  <si>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</si>
  <si>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</si>
  <si>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</si>
  <si>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</si>
  <si>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</si>
  <si>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</si>
  <si>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</si>
  <si>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</si>
  <si>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</si>
  <si>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</si>
  <si>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</si>
  <si>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</si>
  <si>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</si>
  <si>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</si>
  <si>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</si>
  <si>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</si>
  <si>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</si>
  <si>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</si>
  <si>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</si>
  <si>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</si>
  <si>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</si>
  <si>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</si>
  <si>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</si>
  <si>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</si>
  <si>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</si>
  <si>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</si>
  <si>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</si>
  <si>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</si>
  <si>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</si>
  <si>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</si>
  <si>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</si>
  <si>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</si>
  <si>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</si>
  <si>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</si>
  <si>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</si>
  <si>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</si>
  <si>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</si>
  <si>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</si>
  <si>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</si>
  <si>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</si>
  <si>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</si>
  <si>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</si>
  <si>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</si>
  <si>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</si>
  <si>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</si>
  <si>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</si>
  <si>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</si>
  <si>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</si>
  <si>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</si>
  <si>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</si>
  <si>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</si>
  <si>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</si>
  <si>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</si>
  <si>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</si>
  <si>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</si>
  <si>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</si>
  <si>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</si>
  <si>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</si>
  <si>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</si>
  <si>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</si>
  <si>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</si>
  <si>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</si>
  <si>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</si>
  <si>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</si>
  <si>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</si>
  <si>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</si>
  <si>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</si>
  <si>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</si>
  <si>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</si>
  <si>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</si>
  <si>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</si>
  <si>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</si>
  <si>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</si>
  <si>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</si>
  <si>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</si>
  <si>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</si>
  <si>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</si>
  <si>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</si>
  <si>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</si>
  <si>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</si>
  <si>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</si>
  <si>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</si>
  <si>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</si>
  <si>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</si>
  <si>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</si>
  <si>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</si>
  <si>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</si>
  <si>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</si>
  <si>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</si>
  <si>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</si>
  <si>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</si>
  <si>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</si>
  <si>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</si>
  <si>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</si>
  <si>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</si>
  <si>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</si>
  <si>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</si>
  <si>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</si>
  <si>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</si>
  <si>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</si>
  <si>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</si>
  <si>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</si>
  <si>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</si>
  <si>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</si>
  <si>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</si>
  <si>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</si>
  <si>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</si>
  <si>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</si>
  <si>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</si>
  <si>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</si>
  <si>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</si>
  <si>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</si>
  <si>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</si>
  <si>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</si>
  <si>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</si>
  <si>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</si>
  <si>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</si>
  <si>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</si>
  <si>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</si>
  <si>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</si>
  <si>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</si>
  <si>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</si>
  <si>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</si>
  <si>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</si>
  <si>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</si>
  <si>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</si>
  <si>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</si>
  <si>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</si>
  <si>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</si>
  <si>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</si>
  <si>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</si>
  <si>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</si>
  <si>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</si>
  <si>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</si>
  <si>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</si>
  <si>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</si>
  <si>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</si>
  <si>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</si>
  <si>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</si>
  <si>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</si>
  <si>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</si>
  <si>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</si>
  <si>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</si>
  <si>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</si>
  <si>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</si>
  <si>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</si>
  <si>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</si>
  <si>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</si>
  <si>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</si>
  <si>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</si>
  <si>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</si>
  <si>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</si>
  <si>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</si>
  <si>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</si>
  <si>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</si>
  <si>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</si>
  <si>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</si>
  <si>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</si>
  <si>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</si>
  <si>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</si>
  <si>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</si>
  <si>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</si>
  <si>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</si>
  <si>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</si>
  <si>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</si>
  <si>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</si>
  <si>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</si>
  <si>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</si>
  <si>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</si>
  <si>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</si>
  <si>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</si>
  <si>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</si>
  <si>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</si>
  <si>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</si>
  <si>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</si>
  <si>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</si>
  <si>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</si>
  <si>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</si>
  <si>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</si>
  <si>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</si>
  <si>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</si>
  <si>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</si>
  <si>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</si>
  <si>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</si>
  <si>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</si>
  <si>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</si>
  <si>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</si>
  <si>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</si>
  <si>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</si>
  <si>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</si>
  <si>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</si>
  <si>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</si>
  <si>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</si>
  <si>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</si>
  <si>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</si>
  <si>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</si>
  <si>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</si>
  <si>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</si>
  <si>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</si>
  <si>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</si>
  <si>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</si>
  <si>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</si>
  <si>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</si>
  <si>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</si>
  <si>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</si>
  <si>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</si>
  <si>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</si>
  <si>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</si>
  <si>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</si>
  <si>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</si>
  <si>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</si>
  <si>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</si>
  <si>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</si>
  <si>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</si>
  <si>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</si>
  <si>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</si>
  <si>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</si>
  <si>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</si>
  <si>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</si>
  <si>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</si>
  <si>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</si>
  <si>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</si>
  <si>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</si>
  <si>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</si>
  <si>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</si>
  <si>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</si>
  <si>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</si>
  <si>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</si>
  <si>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</si>
  <si>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</si>
  <si>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</si>
  <si>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</si>
  <si>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</si>
  <si>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</si>
  <si>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</si>
  <si>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</si>
  <si>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</si>
  <si>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</si>
  <si>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</si>
  <si>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</si>
  <si>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</si>
  <si>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</si>
  <si>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</si>
  <si>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</si>
  <si>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</si>
  <si>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</si>
  <si>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</si>
  <si>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</si>
  <si>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</si>
  <si>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</si>
  <si>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</si>
  <si>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</si>
  <si>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</si>
  <si>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</si>
  <si>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</si>
  <si>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</si>
  <si>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</si>
  <si>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</si>
  <si>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</si>
  <si>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</si>
  <si>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</si>
  <si>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</si>
  <si>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</si>
  <si>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</si>
  <si>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</si>
  <si>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</si>
  <si>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</si>
  <si>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</si>
  <si>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</si>
  <si>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</si>
  <si>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</si>
  <si>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</si>
  <si>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</si>
  <si>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</si>
  <si>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</si>
  <si>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</si>
  <si>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</si>
  <si>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</si>
  <si>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</si>
  <si>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</si>
  <si>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</si>
  <si>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</si>
  <si>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</si>
  <si>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</si>
  <si>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</si>
  <si>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</si>
  <si>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</si>
  <si>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</si>
  <si>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</si>
  <si>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</si>
  <si>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</si>
  <si>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</si>
  <si>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</si>
  <si>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</si>
  <si>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</si>
  <si>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</si>
  <si>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</si>
  <si>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</si>
  <si>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</si>
  <si>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</si>
  <si>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</si>
  <si>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</si>
  <si>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</si>
  <si>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</si>
  <si>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</si>
  <si>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</si>
  <si>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</si>
  <si>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</si>
  <si>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</si>
  <si>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</si>
  <si>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</si>
  <si>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</si>
  <si>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</si>
  <si>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</si>
  <si>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</si>
  <si>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</si>
  <si>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</si>
  <si>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</si>
  <si>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</si>
  <si>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</si>
  <si>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</si>
  <si>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</si>
  <si>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</si>
  <si>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</si>
  <si>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</si>
  <si>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</si>
  <si>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</si>
  <si>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</si>
  <si>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</si>
  <si>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</si>
  <si>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</si>
  <si>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</si>
  <si>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</si>
  <si>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</si>
  <si>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</si>
  <si>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</si>
  <si>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</si>
  <si>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</si>
  <si>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</si>
  <si>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</si>
  <si>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</si>
  <si>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</si>
  <si>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</si>
  <si>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</si>
  <si>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</si>
  <si>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</si>
  <si>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</si>
  <si>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</si>
  <si>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</si>
  <si>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</si>
  <si>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</si>
  <si>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</si>
  <si>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</si>
  <si>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</si>
  <si>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</si>
  <si>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</si>
  <si>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</si>
  <si>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</si>
  <si>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</si>
  <si>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</si>
  <si>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</si>
  <si>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</si>
  <si>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</si>
  <si>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</si>
  <si>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</si>
  <si>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</si>
  <si>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</si>
  <si>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</si>
  <si>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</si>
  <si>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</si>
  <si>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</si>
  <si>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</si>
  <si>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</si>
  <si>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</si>
  <si>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</si>
  <si>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</si>
  <si>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</si>
  <si>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</si>
  <si>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</si>
  <si>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</si>
  <si>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</si>
  <si>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</si>
  <si>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</si>
  <si>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</si>
  <si>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</si>
  <si>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</si>
  <si>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</si>
  <si>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</si>
  <si>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</si>
  <si>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</si>
  <si>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</si>
  <si>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</si>
  <si>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</si>
  <si>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</si>
  <si>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</si>
  <si>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</si>
  <si>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</si>
  <si>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</si>
  <si>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</si>
  <si>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</si>
  <si>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</si>
  <si>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</si>
  <si>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</si>
  <si>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</si>
  <si>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</si>
  <si>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</si>
  <si>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</si>
  <si>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</si>
  <si>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</si>
  <si>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</si>
  <si>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</si>
  <si>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</si>
  <si>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</si>
  <si>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</si>
  <si>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</si>
  <si>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</si>
  <si>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</si>
  <si>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</si>
  <si>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</si>
  <si>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</si>
  <si>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</si>
  <si>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</si>
  <si>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</si>
  <si>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</si>
  <si>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</si>
  <si>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</si>
  <si>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</si>
  <si>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</si>
  <si>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</si>
  <si>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</si>
  <si>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</si>
  <si>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</si>
  <si>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</si>
  <si>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</si>
  <si>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</si>
  <si>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</si>
  <si>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</si>
  <si>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</si>
  <si>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</si>
  <si>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</si>
  <si>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</si>
  <si>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</si>
  <si>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</si>
  <si>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</si>
  <si>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</si>
  <si>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</si>
  <si>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</si>
  <si>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</si>
  <si>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</si>
  <si>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</si>
  <si>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</si>
  <si>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</si>
  <si>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</si>
  <si>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</si>
  <si>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</si>
  <si>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</si>
  <si>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</si>
  <si>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</si>
  <si>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</si>
  <si>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</si>
  <si>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</si>
  <si>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</si>
  <si>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</si>
  <si>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</si>
  <si>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</si>
  <si>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</si>
  <si>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</si>
  <si>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</si>
  <si>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</si>
  <si>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</si>
  <si>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</si>
  <si>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</si>
  <si>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</si>
  <si>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</si>
  <si>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</si>
  <si>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</si>
  <si>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</si>
  <si>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</si>
  <si>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</si>
  <si>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</si>
  <si>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</si>
  <si>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</si>
  <si>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</si>
  <si>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</si>
  <si>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</si>
  <si>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</si>
  <si>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</si>
  <si>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</si>
  <si>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</si>
  <si>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</si>
  <si>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</si>
  <si>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</si>
  <si>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</si>
  <si>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</si>
  <si>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</si>
  <si>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</si>
  <si>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</si>
  <si>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</si>
  <si>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</si>
  <si>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</si>
  <si>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</si>
  <si>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</si>
  <si>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</si>
  <si>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</si>
  <si>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</si>
  <si>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</si>
  <si>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</si>
  <si>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</si>
  <si>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</si>
  <si>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</si>
  <si>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</si>
  <si>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</si>
  <si>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</si>
  <si>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</si>
  <si>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</si>
  <si>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</si>
  <si>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</si>
  <si>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</si>
  <si>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</si>
  <si>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</si>
  <si>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</si>
  <si>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</si>
  <si>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</si>
  <si>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</si>
  <si>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</si>
  <si>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</si>
  <si>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</si>
  <si>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</si>
  <si>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</si>
  <si>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</si>
  <si>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</si>
  <si>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</si>
  <si>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</si>
  <si>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</si>
  <si>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</si>
  <si>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</si>
  <si>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</si>
  <si>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</si>
  <si>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</si>
  <si>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</si>
  <si>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</si>
  <si>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</si>
  <si>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</si>
  <si>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</si>
  <si>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</si>
  <si>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</si>
  <si>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</si>
  <si>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</si>
  <si>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</si>
  <si>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</si>
  <si>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</si>
  <si>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</si>
  <si>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</si>
  <si>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</si>
  <si>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</si>
  <si>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</si>
  <si>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</si>
  <si>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</si>
  <si>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</si>
  <si>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</si>
  <si>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</si>
  <si>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</si>
  <si>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</si>
  <si>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</si>
  <si>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</si>
  <si>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</si>
  <si>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</si>
  <si>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</si>
  <si>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</si>
  <si>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</si>
  <si>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</si>
  <si>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</si>
  <si>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</si>
  <si>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</si>
  <si>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</si>
  <si>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</si>
  <si>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</si>
  <si>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</si>
  <si>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</si>
  <si>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</si>
  <si>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</si>
  <si>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</si>
  <si>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</si>
  <si>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</si>
  <si>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</si>
  <si>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</si>
  <si>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</si>
  <si>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</si>
  <si>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</si>
  <si>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</si>
  <si>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</si>
  <si>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</si>
  <si>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</si>
  <si>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</si>
  <si>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</si>
  <si>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</si>
  <si>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</si>
  <si>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</si>
  <si>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</si>
  <si>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</si>
  <si>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</si>
  <si>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</si>
  <si>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</si>
  <si>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</si>
  <si>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</si>
  <si>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</si>
  <si>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</si>
  <si>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</si>
  <si>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</si>
  <si>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</si>
  <si>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</si>
  <si>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</si>
  <si>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</si>
  <si>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</si>
  <si>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</si>
  <si>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</si>
  <si>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</si>
  <si>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</si>
  <si>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</si>
  <si>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</si>
  <si>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</si>
  <si>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</si>
  <si>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</si>
  <si>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</si>
  <si>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</si>
  <si>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</si>
  <si>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</si>
  <si>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</si>
  <si>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</si>
  <si>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</si>
  <si>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</si>
  <si>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</si>
  <si>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</si>
  <si>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</si>
  <si>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</si>
  <si>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</si>
  <si>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</si>
  <si>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</si>
  <si>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</si>
  <si>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</si>
  <si>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</si>
  <si>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</si>
  <si>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</si>
  <si>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</si>
  <si>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</si>
  <si>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</si>
  <si>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</si>
  <si>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</si>
  <si>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</si>
  <si>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</si>
  <si>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</si>
  <si>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</si>
  <si>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</si>
  <si>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</si>
  <si>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</si>
  <si>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</si>
  <si>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</si>
  <si>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</si>
  <si>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</si>
  <si>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</si>
  <si>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</si>
  <si>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</si>
  <si>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</si>
  <si>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</si>
  <si>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</si>
  <si>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</si>
  <si>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</si>
  <si>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</si>
  <si>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</si>
  <si>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</si>
  <si>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</si>
  <si>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</si>
  <si>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</si>
  <si>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</si>
  <si>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</si>
  <si>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</si>
  <si>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</si>
  <si>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</si>
  <si>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</si>
  <si>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</si>
  <si>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</si>
  <si>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</si>
  <si>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</si>
  <si>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</si>
  <si>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</si>
  <si>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</si>
  <si>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</si>
  <si>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</si>
  <si>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</si>
  <si>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</si>
  <si>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</si>
  <si>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</si>
  <si>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</si>
  <si>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</si>
  <si>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</si>
  <si>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</si>
  <si>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</si>
  <si>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</si>
  <si>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</si>
  <si>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</si>
  <si>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</si>
  <si>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</si>
  <si>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</si>
  <si>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</si>
  <si>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</si>
  <si>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</si>
  <si>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</si>
  <si>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</si>
  <si>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</si>
  <si>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</si>
  <si>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</si>
  <si>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</si>
  <si>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</si>
  <si>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</si>
  <si>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</si>
  <si>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</si>
  <si>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</si>
  <si>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</si>
  <si>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</si>
  <si>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</si>
  <si>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</si>
  <si>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</si>
  <si>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</si>
  <si>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</si>
  <si>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</si>
  <si>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</si>
  <si>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</si>
  <si>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</si>
  <si>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</si>
  <si>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</si>
  <si>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</si>
  <si>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</si>
  <si>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</si>
  <si>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</si>
  <si>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</si>
  <si>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</si>
  <si>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</si>
  <si>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</si>
  <si>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</si>
  <si>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</si>
  <si>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</si>
  <si>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</si>
  <si>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</si>
  <si>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</si>
  <si>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</si>
  <si>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</si>
  <si>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</si>
  <si>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</si>
  <si>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</si>
  <si>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</si>
  <si>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</si>
  <si>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</si>
  <si>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</si>
  <si>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</si>
  <si>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</si>
  <si>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</si>
  <si>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</si>
  <si>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</si>
  <si>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</si>
  <si>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</si>
  <si>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</si>
  <si>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</si>
  <si>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</si>
  <si>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</si>
  <si>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</si>
  <si>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</si>
  <si>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</si>
  <si>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</si>
  <si>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</si>
  <si>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</si>
  <si>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</si>
  <si>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</si>
  <si>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</si>
  <si>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</si>
  <si>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</si>
  <si>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</si>
  <si>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</si>
  <si>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</si>
  <si>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</si>
  <si>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</si>
  <si>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</si>
  <si>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</si>
  <si>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</si>
  <si>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</si>
  <si>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</si>
  <si>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</si>
  <si>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</si>
  <si>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</si>
  <si>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</si>
  <si>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</si>
  <si>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</si>
  <si>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</si>
  <si>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</si>
  <si>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</si>
  <si>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</si>
  <si>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</si>
  <si>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</si>
  <si>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</si>
  <si>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</si>
  <si>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</si>
  <si>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</si>
  <si>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</si>
  <si>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</si>
  <si>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</si>
  <si>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</si>
  <si>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</si>
  <si>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</si>
  <si>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</si>
  <si>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</si>
  <si>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</si>
  <si>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</si>
  <si>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</si>
  <si>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</si>
  <si>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</si>
  <si>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</si>
  <si>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</si>
  <si>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</si>
  <si>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</si>
  <si>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</si>
  <si>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</si>
  <si>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</si>
  <si>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</si>
  <si>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</si>
  <si>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</si>
  <si>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</si>
  <si>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</si>
  <si>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</si>
  <si>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</si>
  <si>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</si>
  <si>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</si>
  <si>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</si>
  <si>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</si>
  <si>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</si>
  <si>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</si>
  <si>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</si>
  <si>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</si>
  <si>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</si>
  <si>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</si>
  <si>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</si>
  <si>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</si>
  <si>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</si>
  <si>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</si>
  <si>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</si>
  <si>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</si>
  <si>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</si>
  <si>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</si>
  <si>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</si>
  <si>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</si>
  <si>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</si>
  <si>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</si>
  <si>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</si>
  <si>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</si>
  <si>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</si>
  <si>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</si>
  <si>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</si>
  <si>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</si>
  <si>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</si>
  <si>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</si>
  <si>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</si>
  <si>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</si>
  <si>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</si>
  <si>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</si>
  <si>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</si>
  <si>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</si>
  <si>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</si>
  <si>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</si>
  <si>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</si>
  <si>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</si>
  <si>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</si>
  <si>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</si>
  <si>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</si>
  <si>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</si>
  <si>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</si>
  <si>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</si>
  <si>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</si>
  <si>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</si>
  <si>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</si>
  <si>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</si>
  <si>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</si>
  <si>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</si>
  <si>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</si>
  <si>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</si>
  <si>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</si>
  <si>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</si>
  <si>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</si>
  <si>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</si>
  <si>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</si>
  <si>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</si>
  <si>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</si>
  <si>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</si>
  <si>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</si>
  <si>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</si>
  <si>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</si>
  <si>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</si>
  <si>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</si>
  <si>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</si>
  <si>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</si>
  <si>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</si>
  <si>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</si>
  <si>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</si>
  <si>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</si>
  <si>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</si>
  <si>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</si>
  <si>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</si>
  <si>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</si>
  <si>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</si>
  <si>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</si>
  <si>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</si>
  <si>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</si>
  <si>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</si>
  <si>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</si>
  <si>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</si>
  <si>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</si>
  <si>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</si>
  <si>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</si>
  <si>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</si>
  <si>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</si>
  <si>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</si>
  <si>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</si>
  <si>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</si>
  <si>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</si>
  <si>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</si>
  <si>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</si>
  <si>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</si>
  <si>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</si>
  <si>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</si>
  <si>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</si>
  <si>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</si>
  <si>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</si>
  <si>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</si>
  <si>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</si>
  <si>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</si>
  <si>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</si>
  <si>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</si>
  <si>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</si>
  <si>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</si>
  <si>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</si>
  <si>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</si>
  <si>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</si>
  <si>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</si>
  <si>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</si>
  <si>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</si>
  <si>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</si>
  <si>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</si>
  <si>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</si>
  <si>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</si>
  <si>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</si>
  <si>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</si>
  <si>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</si>
  <si>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</si>
  <si>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</si>
  <si>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</si>
  <si>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</si>
  <si>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</si>
  <si>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</si>
  <si>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</si>
  <si>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</si>
  <si>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</si>
  <si>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</si>
  <si>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</si>
  <si>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</si>
  <si>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</si>
  <si>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</si>
  <si>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</si>
  <si>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</si>
  <si>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</si>
  <si>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</si>
  <si>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</si>
  <si>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</si>
  <si>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</si>
  <si>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</si>
  <si>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</si>
  <si>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</si>
  <si>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</si>
  <si>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</si>
  <si>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</si>
  <si>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</si>
  <si>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</si>
  <si>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</si>
  <si>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</si>
  <si>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</si>
  <si>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</si>
  <si>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</si>
  <si>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</si>
  <si>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</si>
  <si>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</si>
  <si>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</si>
  <si>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</si>
  <si>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</si>
  <si>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</si>
  <si>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</si>
  <si>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</si>
  <si>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</si>
  <si>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</si>
  <si>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</si>
  <si>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</si>
  <si>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</si>
  <si>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</si>
  <si>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</si>
  <si>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</si>
  <si>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</si>
  <si>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</si>
  <si>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</si>
  <si>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</si>
  <si>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</si>
  <si>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</si>
  <si>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</si>
  <si>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</si>
  <si>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</si>
  <si>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</si>
  <si>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</si>
  <si>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</si>
  <si>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</si>
  <si>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</si>
  <si>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</si>
  <si>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</si>
  <si>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</si>
  <si>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</si>
  <si>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</si>
  <si>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</si>
  <si>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</si>
  <si>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</si>
  <si>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</si>
  <si>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</si>
  <si>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</si>
  <si>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</si>
  <si>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</si>
  <si>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</si>
  <si>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</si>
  <si>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</si>
  <si>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</si>
  <si>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</si>
  <si>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</si>
  <si>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</si>
  <si>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</si>
  <si>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</si>
  <si>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</si>
  <si>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</si>
  <si>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</si>
  <si>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</si>
  <si>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</si>
  <si>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</si>
  <si>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</si>
  <si>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</si>
  <si>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</si>
  <si>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</si>
  <si>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</si>
  <si>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</si>
  <si>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</si>
  <si>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</si>
  <si>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</si>
  <si>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</si>
  <si>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</si>
  <si>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</si>
  <si>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</si>
  <si>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</si>
  <si>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</si>
  <si>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</si>
  <si>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</si>
  <si>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</si>
  <si>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</si>
  <si>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</si>
  <si>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</si>
  <si>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</si>
  <si>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</si>
  <si>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</si>
  <si>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</si>
  <si>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</si>
  <si>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</si>
  <si>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</si>
  <si>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</si>
  <si>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</si>
  <si>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</si>
  <si>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</si>
  <si>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</si>
  <si>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</si>
  <si>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</si>
  <si>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</si>
  <si>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</si>
  <si>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</si>
  <si>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</si>
  <si>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</si>
  <si>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</si>
  <si>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</si>
  <si>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</si>
  <si>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</si>
  <si>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</si>
  <si>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</si>
  <si>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</si>
  <si>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</si>
  <si>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</si>
  <si>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</si>
  <si>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</si>
  <si>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</si>
  <si>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</si>
  <si>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</si>
  <si>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</si>
  <si>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</si>
  <si>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</si>
  <si>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</si>
  <si>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</si>
  <si>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</si>
  <si>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</si>
  <si>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</si>
  <si>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</si>
  <si>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</si>
  <si>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</si>
  <si>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</si>
  <si>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</si>
  <si>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</si>
  <si>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</si>
  <si>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</si>
  <si>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</si>
  <si>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</si>
  <si>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</si>
  <si>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</si>
  <si>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</si>
  <si>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</si>
  <si>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</si>
  <si>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</si>
  <si>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</si>
  <si>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</si>
  <si>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</si>
  <si>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</si>
  <si>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</si>
  <si>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</si>
  <si>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</si>
  <si>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</si>
  <si>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</si>
  <si>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</si>
  <si>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</si>
  <si>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</si>
  <si>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</si>
  <si>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</si>
  <si>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</si>
  <si>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</si>
  <si>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</si>
  <si>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</si>
  <si>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</si>
  <si>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</si>
  <si>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</si>
  <si>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</si>
  <si>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</si>
  <si>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</si>
  <si>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</si>
  <si>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</si>
  <si>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</si>
  <si>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</si>
  <si>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</si>
  <si>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</si>
  <si>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</si>
  <si>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</si>
  <si>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</si>
  <si>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</si>
  <si>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</si>
  <si>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</si>
  <si>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</si>
  <si>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</si>
  <si>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</si>
  <si>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</si>
  <si>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</si>
  <si>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</si>
  <si>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</si>
  <si>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</si>
  <si>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</si>
  <si>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</si>
  <si>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</si>
  <si>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</si>
  <si>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</si>
  <si>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</si>
  <si>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</si>
  <si>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</si>
  <si>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</si>
  <si>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</si>
  <si>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</si>
  <si>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</si>
  <si>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</si>
  <si>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</si>
  <si>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</si>
  <si>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</si>
  <si>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</si>
  <si>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</si>
  <si>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</si>
  <si>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</si>
  <si>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</si>
  <si>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</si>
  <si>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</si>
  <si>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</si>
  <si>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</si>
  <si>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</si>
  <si>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</si>
  <si>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</si>
  <si>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</si>
  <si>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</si>
  <si>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</si>
  <si>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</si>
  <si>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</si>
  <si>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</si>
  <si>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</si>
  <si>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</si>
  <si>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</si>
  <si>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</si>
  <si>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</si>
  <si>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</si>
  <si>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</si>
  <si>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</si>
  <si>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</si>
  <si>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</si>
  <si>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</si>
  <si>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</si>
  <si>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</si>
  <si>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</si>
  <si>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</si>
  <si>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</si>
  <si>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</si>
  <si>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</si>
  <si>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</si>
  <si>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</si>
  <si>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</si>
  <si>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</si>
  <si>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</si>
  <si>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</si>
  <si>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</si>
  <si>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</si>
  <si>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</si>
  <si>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</si>
  <si>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</si>
  <si>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</si>
  <si>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</si>
  <si>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</si>
  <si>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</si>
  <si>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</si>
  <si>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</si>
  <si>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</si>
  <si>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</si>
  <si>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</si>
  <si>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</si>
  <si>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</si>
  <si>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</si>
  <si>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</si>
  <si>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</si>
  <si>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</si>
  <si>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</si>
  <si>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</si>
  <si>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</si>
  <si>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</si>
  <si>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</si>
  <si>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</si>
  <si>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</si>
  <si>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</si>
  <si>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</si>
  <si>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</si>
  <si>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</si>
  <si>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</si>
  <si>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</si>
  <si>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</si>
  <si>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</si>
  <si>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</si>
  <si>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</si>
  <si>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</si>
  <si>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</si>
  <si>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</si>
  <si>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</si>
  <si>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</si>
  <si>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</si>
  <si>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</si>
  <si>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</si>
  <si>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</si>
  <si>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</si>
  <si>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</si>
  <si>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</si>
  <si>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</si>
  <si>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</si>
  <si>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</si>
  <si>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</si>
  <si>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</si>
  <si>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</si>
  <si>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</si>
  <si>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</si>
  <si>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</si>
  <si>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</si>
  <si>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</si>
  <si>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</si>
  <si>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</si>
  <si>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</si>
  <si>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</si>
  <si>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</si>
  <si>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</si>
  <si>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</si>
  <si>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</si>
  <si>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</si>
  <si>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</si>
  <si>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</si>
  <si>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</si>
  <si>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</si>
  <si>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</si>
  <si>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</si>
  <si>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</si>
  <si>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</si>
  <si>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</si>
  <si>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</si>
  <si>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</si>
  <si>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</si>
  <si>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</si>
  <si>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</si>
  <si>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</si>
  <si>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</si>
  <si>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</si>
  <si>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</si>
  <si>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</si>
  <si>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</si>
  <si>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</si>
  <si>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</si>
  <si>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</si>
  <si>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</si>
  <si>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</si>
  <si>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</si>
  <si>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</si>
  <si>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</si>
  <si>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</si>
  <si>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</si>
  <si>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</si>
  <si>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</si>
  <si>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</si>
  <si>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</si>
  <si>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</si>
  <si>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</si>
  <si>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</si>
  <si>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</si>
  <si>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</si>
  <si>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</si>
  <si>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</si>
  <si>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</si>
  <si>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</si>
  <si>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</si>
  <si>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</si>
  <si>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</si>
  <si>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</si>
  <si>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</si>
  <si>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</si>
  <si>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</si>
  <si>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</si>
  <si>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</si>
  <si>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</si>
  <si>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</si>
  <si>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</si>
  <si>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</si>
  <si>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</si>
  <si>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</si>
  <si>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</si>
  <si>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</si>
  <si>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</si>
  <si>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</si>
  <si>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</si>
  <si>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</si>
  <si>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</si>
  <si>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</si>
  <si>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</si>
  <si>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</si>
  <si>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</si>
  <si>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</si>
  <si>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</si>
  <si>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</si>
  <si>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</si>
  <si>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</si>
  <si>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</si>
  <si>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</si>
  <si>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</si>
  <si>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</si>
  <si>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</si>
  <si>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</si>
  <si>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</si>
  <si>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</si>
  <si>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</si>
  <si>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</si>
  <si>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</si>
  <si>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</si>
  <si>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</si>
  <si>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</si>
  <si>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</si>
  <si>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</si>
  <si>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</si>
  <si>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</si>
  <si>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</si>
  <si>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</si>
  <si>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</si>
  <si>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</si>
  <si>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</si>
  <si>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</si>
  <si>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</si>
  <si>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</si>
  <si>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</si>
  <si>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</si>
  <si>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</si>
  <si>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</si>
  <si>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</si>
  <si>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</si>
  <si>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</si>
  <si>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</si>
  <si>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</si>
  <si>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</si>
  <si>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</si>
  <si>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</si>
  <si>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</si>
  <si>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</si>
  <si>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</si>
  <si>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</si>
  <si>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</si>
  <si>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</si>
  <si>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</si>
  <si>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</si>
  <si>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</si>
  <si>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</si>
  <si>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</si>
  <si>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</si>
  <si>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</si>
  <si>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</si>
  <si>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</si>
  <si>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</si>
  <si>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</si>
  <si>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</si>
  <si>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</si>
  <si>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</si>
  <si>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</si>
  <si>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</si>
  <si>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</si>
  <si>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</si>
  <si>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</si>
  <si>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</si>
  <si>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</si>
  <si>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</si>
  <si>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</si>
  <si>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</si>
  <si>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</si>
  <si>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</si>
  <si>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</si>
  <si>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</si>
  <si>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</si>
  <si>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</si>
  <si>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</si>
  <si>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</si>
  <si>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</si>
  <si>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</si>
  <si>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</si>
  <si>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</si>
  <si>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</si>
  <si>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</si>
  <si>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</si>
  <si>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</si>
  <si>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</si>
  <si>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</si>
  <si>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</si>
  <si>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</si>
  <si>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</si>
  <si>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</si>
  <si>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</si>
  <si>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</si>
  <si>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</si>
  <si>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</si>
  <si>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</si>
  <si>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</si>
  <si>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</si>
  <si>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</si>
  <si>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</si>
  <si>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</si>
  <si>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</si>
  <si>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</si>
  <si>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</si>
  <si>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</si>
  <si>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</si>
  <si>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</si>
  <si>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</si>
  <si>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</si>
  <si>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</si>
  <si>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</si>
  <si>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</si>
  <si>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</si>
  <si>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</si>
  <si>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</si>
  <si>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</si>
  <si>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</si>
  <si>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</si>
  <si>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</si>
  <si>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</si>
  <si>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</si>
  <si>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</si>
  <si>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</si>
  <si>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</si>
  <si>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</si>
  <si>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</si>
  <si>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</si>
  <si>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</si>
  <si>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</si>
  <si>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</si>
  <si>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</si>
  <si>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</si>
  <si>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</si>
  <si>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</si>
  <si>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</si>
  <si>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</si>
  <si>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</si>
  <si>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</si>
  <si>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</si>
  <si>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</si>
  <si>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</si>
  <si>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</si>
  <si>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</si>
  <si>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</si>
  <si>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</si>
  <si>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</si>
  <si>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</si>
  <si>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</si>
  <si>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</si>
  <si>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</si>
  <si>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</si>
  <si>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</si>
  <si>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</si>
  <si>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</si>
  <si>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</si>
  <si>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</si>
  <si>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</si>
  <si>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</si>
  <si>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</si>
  <si>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</si>
  <si>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</si>
  <si>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</si>
  <si>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</si>
  <si>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</si>
  <si>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</si>
  <si>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</si>
  <si>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</si>
  <si>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</si>
  <si>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</si>
  <si>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</si>
  <si>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</si>
  <si>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</si>
  <si>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</si>
  <si>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</si>
  <si>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</si>
  <si>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</si>
  <si>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</si>
  <si>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</si>
  <si>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</si>
  <si>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</si>
  <si>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</si>
  <si>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</si>
  <si>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</si>
  <si>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</si>
  <si>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</si>
  <si>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</si>
  <si>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</si>
  <si>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</si>
  <si>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</si>
  <si>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</si>
  <si>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</si>
  <si>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</si>
  <si>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</si>
  <si>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</si>
  <si>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</si>
  <si>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</si>
  <si>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</si>
  <si>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</si>
  <si>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</si>
  <si>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</si>
  <si>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</si>
  <si>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</si>
  <si>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</si>
  <si>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</si>
  <si>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</si>
  <si>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</si>
  <si>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</si>
  <si>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</si>
  <si>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</si>
  <si>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</si>
  <si>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</si>
  <si>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</si>
  <si>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</si>
  <si>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</si>
  <si>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</si>
  <si>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</si>
  <si>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</si>
  <si>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</si>
  <si>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</si>
  <si>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</si>
  <si>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</si>
  <si>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</si>
  <si>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</si>
  <si>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</si>
  <si>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</si>
  <si>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</si>
  <si>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</si>
  <si>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</si>
  <si>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</si>
  <si>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</si>
  <si>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</si>
  <si>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</si>
  <si>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</si>
  <si>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</si>
  <si>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</si>
  <si>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</si>
  <si>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</si>
  <si>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</si>
  <si>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</si>
  <si>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</si>
  <si>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</si>
  <si>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</si>
  <si>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</si>
  <si>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</si>
  <si>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</si>
  <si>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</si>
  <si>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</si>
  <si>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</si>
  <si>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</si>
  <si>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</si>
  <si>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</si>
  <si>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</si>
  <si>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</si>
  <si>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</si>
  <si>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</si>
  <si>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</si>
  <si>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</si>
  <si>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</si>
  <si>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</si>
  <si>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</si>
  <si>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</si>
  <si>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</si>
  <si>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</si>
  <si>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</si>
  <si>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</si>
  <si>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</si>
  <si>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</si>
  <si>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</si>
  <si>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</si>
  <si>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</si>
  <si>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</si>
  <si>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</si>
  <si>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</si>
  <si>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</si>
  <si>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</si>
  <si>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</si>
  <si>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</si>
  <si>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</si>
  <si>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</si>
  <si>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</si>
  <si>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</si>
  <si>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</si>
  <si>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</si>
  <si>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</si>
  <si>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</si>
  <si>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</si>
  <si>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</si>
  <si>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</si>
  <si>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</si>
  <si>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</si>
  <si>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</si>
  <si>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</si>
  <si>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</si>
  <si>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</si>
  <si>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</si>
  <si>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</si>
  <si>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</si>
  <si>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</si>
  <si>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</si>
  <si>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</si>
  <si>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</si>
  <si>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</si>
  <si>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</si>
  <si>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</si>
  <si>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</si>
  <si>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</si>
  <si>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</si>
  <si>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</si>
  <si>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</si>
  <si>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</si>
  <si>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</si>
  <si>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</si>
  <si>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</si>
  <si>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</si>
  <si>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</si>
  <si>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</si>
  <si>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</si>
  <si>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</si>
  <si>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</si>
  <si>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</si>
  <si>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</si>
  <si>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</si>
  <si>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</si>
  <si>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</si>
  <si>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</si>
  <si>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</si>
  <si>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</si>
  <si>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</si>
  <si>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</si>
  <si>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</si>
  <si>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</si>
  <si>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</si>
  <si>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</si>
  <si>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</si>
  <si>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</si>
  <si>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</si>
  <si>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</si>
  <si>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</si>
  <si>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</si>
  <si>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</si>
  <si>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</si>
  <si>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</si>
  <si>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</si>
  <si>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</si>
  <si>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</si>
  <si>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</si>
  <si>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</si>
  <si>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</si>
  <si>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</si>
  <si>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</si>
  <si>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</si>
  <si>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</si>
  <si>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</si>
  <si>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</si>
  <si>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</si>
  <si>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</si>
  <si>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</si>
  <si>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</si>
  <si>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</si>
  <si>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</si>
  <si>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</si>
  <si>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</si>
  <si>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</si>
  <si>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</si>
  <si>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</si>
  <si>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</si>
  <si>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</si>
  <si>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</si>
  <si>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</si>
  <si>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</si>
  <si>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</si>
  <si>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</si>
  <si>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</si>
  <si>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</si>
  <si>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</si>
  <si>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</si>
  <si>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</si>
  <si>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</si>
  <si>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</si>
  <si>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</si>
  <si>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</si>
  <si>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</si>
  <si>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</si>
  <si>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</si>
  <si>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</si>
  <si>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</si>
  <si>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</si>
  <si>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</si>
  <si>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</si>
  <si>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</si>
  <si>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</si>
  <si>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</si>
  <si>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</si>
  <si>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</si>
  <si>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</si>
  <si>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</si>
  <si>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</si>
  <si>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</si>
  <si>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</si>
  <si>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</si>
  <si>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</si>
  <si>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</si>
  <si>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</si>
  <si>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</si>
  <si>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</si>
  <si>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</si>
  <si>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</si>
  <si>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</si>
  <si>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</si>
  <si>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</si>
  <si>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</si>
  <si>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</si>
  <si>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</si>
  <si>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</si>
  <si>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</si>
  <si>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</si>
  <si>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</si>
  <si>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</si>
  <si>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</si>
  <si>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</si>
  <si>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</si>
  <si>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</si>
  <si>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</si>
  <si>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</si>
  <si>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</si>
  <si>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</si>
  <si>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</si>
  <si>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</si>
  <si>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</si>
  <si>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</si>
  <si>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</si>
  <si>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</si>
  <si>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</si>
  <si>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</si>
  <si>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</si>
  <si>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</si>
  <si>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</si>
  <si>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</si>
  <si>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</si>
  <si>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</si>
  <si>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</si>
  <si>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</si>
  <si>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</si>
  <si>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</si>
  <si>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</si>
  <si>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</si>
  <si>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</si>
  <si>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</si>
  <si>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</si>
  <si>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</si>
  <si>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</si>
  <si>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</si>
  <si>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</si>
  <si>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</si>
  <si>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</si>
  <si>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</si>
  <si>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</si>
  <si>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</si>
  <si>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</si>
  <si>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</si>
  <si>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</si>
  <si>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</si>
  <si>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</si>
  <si>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</si>
  <si>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</si>
  <si>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</si>
  <si>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</si>
  <si>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</si>
  <si>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</si>
  <si>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</si>
  <si>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</si>
  <si>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</si>
  <si>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</si>
  <si>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</si>
  <si>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</si>
  <si>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</si>
  <si>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</si>
  <si>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</si>
  <si>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</si>
  <si>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</si>
  <si>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</si>
  <si>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</si>
  <si>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</si>
  <si>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</si>
  <si>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</si>
  <si>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</si>
  <si>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</si>
  <si>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</si>
  <si>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</si>
  <si>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</si>
  <si>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</si>
  <si>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</si>
  <si>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</si>
  <si>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</si>
  <si>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</si>
  <si>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</si>
  <si>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</si>
  <si>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</si>
  <si>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</si>
  <si>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</si>
  <si>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</si>
  <si>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</si>
  <si>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</si>
  <si>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</si>
  <si>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</si>
  <si>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</si>
  <si>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</si>
  <si>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</si>
  <si>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</si>
  <si>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</si>
  <si>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</si>
  <si>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</si>
  <si>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</si>
  <si>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</si>
  <si>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</si>
  <si>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</si>
  <si>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</si>
  <si>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</si>
  <si>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</si>
  <si>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</si>
  <si>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</si>
  <si>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</si>
  <si>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</si>
  <si>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</si>
  <si>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</si>
  <si>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</si>
  <si>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</si>
  <si>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</si>
  <si>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</si>
  <si>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</si>
  <si>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</si>
  <si>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</si>
  <si>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</si>
  <si>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</si>
  <si>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</si>
  <si>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</si>
  <si>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</si>
  <si>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</si>
  <si>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</si>
  <si>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</si>
  <si>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</si>
  <si>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</si>
  <si>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</si>
  <si>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</si>
  <si>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</si>
  <si>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</si>
  <si>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</si>
  <si>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</si>
  <si>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</si>
  <si>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</si>
  <si>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</si>
  <si>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</si>
  <si>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</si>
  <si>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</si>
  <si>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</si>
  <si>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</si>
  <si>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</si>
  <si>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</si>
  <si>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</si>
  <si>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</si>
  <si>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</si>
  <si>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</si>
  <si>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</si>
  <si>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</si>
  <si>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</si>
  <si>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</si>
  <si>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</si>
  <si>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</si>
  <si>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</si>
  <si>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</si>
  <si>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</si>
  <si>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</si>
  <si>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</si>
  <si>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</si>
  <si>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</si>
  <si>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</si>
  <si>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</si>
  <si>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</si>
  <si>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</si>
  <si>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</si>
  <si>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</si>
  <si>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</si>
  <si>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</si>
  <si>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</si>
  <si>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</si>
  <si>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</si>
  <si>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</si>
  <si>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</si>
  <si>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</si>
  <si>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</si>
  <si>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</si>
  <si>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</si>
  <si>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</si>
  <si>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</si>
  <si>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</si>
  <si>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</si>
  <si>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</si>
  <si>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</si>
  <si>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</si>
  <si>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</si>
  <si>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</si>
  <si>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</si>
  <si>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</si>
  <si>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</si>
  <si>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</si>
  <si>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</si>
  <si>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</si>
  <si>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</si>
  <si>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</si>
  <si>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</si>
  <si>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</si>
  <si>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</si>
  <si>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</si>
  <si>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</si>
  <si>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</si>
  <si>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</si>
  <si>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</si>
  <si>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</si>
  <si>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</si>
  <si>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</si>
  <si>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</si>
  <si>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</si>
  <si>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</si>
  <si>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</si>
  <si>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</si>
  <si>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</si>
  <si>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</si>
  <si>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</si>
  <si>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</si>
  <si>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</si>
  <si>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</si>
  <si>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</si>
  <si>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</si>
  <si>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</si>
  <si>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</si>
  <si>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</si>
  <si>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</si>
  <si>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</si>
  <si>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</si>
  <si>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</si>
  <si>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</si>
  <si>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</si>
  <si>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</si>
  <si>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</si>
  <si>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</si>
  <si>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</si>
  <si>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</si>
  <si>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</si>
  <si>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</si>
  <si>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</si>
  <si>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</si>
  <si>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</si>
  <si>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</si>
  <si>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</si>
  <si>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</si>
  <si>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</si>
  <si>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</si>
  <si>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</si>
  <si>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</si>
  <si>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</si>
  <si>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</si>
  <si>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</si>
  <si>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</si>
  <si>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</si>
  <si>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</si>
  <si>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</si>
  <si>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</si>
  <si>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</si>
  <si>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</si>
  <si>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</si>
  <si>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</si>
  <si>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</si>
  <si>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</si>
  <si>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</si>
  <si>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</si>
  <si>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</si>
  <si>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</si>
  <si>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</si>
  <si>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</si>
  <si>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</si>
  <si>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</si>
  <si>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</si>
  <si>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</si>
  <si>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</si>
  <si>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</si>
  <si>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</si>
  <si>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</si>
  <si>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</si>
  <si>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</si>
  <si>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</si>
  <si>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</si>
  <si>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</si>
  <si>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</si>
  <si>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</si>
  <si>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</si>
  <si>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</si>
  <si>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</si>
  <si>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</si>
  <si>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</si>
  <si>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</si>
  <si>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</si>
  <si>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</si>
  <si>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</si>
  <si>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</si>
  <si>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</si>
  <si>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</si>
  <si>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</si>
  <si>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</si>
  <si>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</si>
  <si>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</si>
  <si>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</si>
  <si>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</si>
  <si>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</si>
  <si>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</si>
  <si>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</si>
  <si>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</si>
  <si>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</si>
  <si>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</si>
  <si>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</si>
  <si>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</si>
  <si>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</si>
  <si>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</si>
  <si>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</si>
  <si>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</si>
  <si>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</si>
  <si>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</si>
  <si>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</si>
  <si>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</si>
  <si>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</si>
  <si>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</si>
  <si>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</si>
  <si>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</si>
  <si>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</si>
  <si>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</si>
  <si>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</si>
  <si>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</si>
  <si>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</si>
  <si>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</si>
  <si>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</si>
  <si>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</si>
  <si>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</si>
  <si>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</si>
  <si>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</si>
  <si>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</si>
  <si>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</si>
  <si>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</si>
  <si>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</si>
  <si>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</si>
  <si>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</si>
  <si>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</si>
  <si>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</si>
  <si>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</si>
  <si>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</si>
  <si>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</si>
  <si>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</si>
  <si>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</si>
  <si>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</si>
  <si>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</si>
  <si>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</si>
  <si>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</si>
  <si>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</si>
  <si>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</si>
  <si>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</si>
  <si>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</si>
  <si>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</si>
  <si>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</si>
  <si>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</si>
  <si>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</si>
  <si>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</si>
  <si>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</si>
  <si>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</si>
  <si>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</si>
  <si>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</si>
  <si>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</si>
  <si>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</si>
  <si>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</si>
  <si>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</si>
  <si>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</si>
  <si>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</si>
  <si>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</si>
  <si>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</si>
  <si>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</si>
  <si>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</si>
  <si>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</si>
  <si>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</si>
  <si>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</si>
  <si>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</si>
  <si>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</si>
  <si>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</si>
  <si>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</si>
  <si>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</si>
  <si>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</si>
  <si>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</si>
  <si>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</si>
  <si>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</si>
  <si>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</si>
  <si>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</si>
  <si>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</si>
  <si>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</si>
  <si>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</si>
  <si>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</si>
  <si>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</si>
  <si>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</si>
  <si>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</si>
  <si>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</si>
  <si>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</si>
  <si>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</si>
  <si>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</si>
  <si>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</si>
  <si>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</si>
  <si>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</si>
  <si>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</si>
  <si>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</si>
  <si>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</si>
  <si>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</si>
  <si>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</si>
  <si>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</si>
  <si>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</si>
  <si>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</si>
  <si>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</si>
  <si>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</si>
  <si>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</si>
  <si>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</si>
  <si>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</si>
  <si>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</si>
  <si>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</si>
  <si>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</si>
  <si>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</si>
  <si>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</si>
  <si>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</si>
  <si>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</si>
  <si>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</si>
  <si>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</si>
  <si>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</si>
  <si>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</si>
  <si>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</si>
  <si>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</si>
  <si>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</si>
  <si>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</si>
  <si>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</si>
  <si>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</si>
  <si>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</si>
  <si>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</si>
  <si>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</si>
  <si>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</si>
  <si>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</si>
  <si>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</si>
  <si>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</si>
  <si>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</si>
  <si>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</si>
  <si>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</si>
  <si>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</si>
  <si>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</si>
  <si>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</si>
  <si>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</si>
  <si>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</si>
  <si>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</si>
  <si>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</si>
  <si>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</si>
  <si>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</si>
  <si>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</si>
  <si>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</si>
  <si>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</si>
  <si>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</si>
  <si>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</si>
  <si>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</si>
  <si>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</si>
  <si>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</si>
  <si>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</si>
  <si>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</si>
  <si>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</si>
  <si>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</si>
  <si>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</si>
  <si>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</si>
  <si>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</si>
  <si>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</si>
  <si>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</si>
  <si>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</si>
  <si>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</si>
  <si>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</si>
  <si>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</si>
  <si>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</si>
  <si>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</si>
  <si>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</si>
  <si>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</si>
  <si>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</si>
  <si>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</si>
  <si>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</si>
  <si>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</si>
  <si>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</si>
  <si>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</si>
  <si>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</si>
  <si>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</si>
  <si>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</si>
  <si>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</si>
  <si>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</si>
  <si>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</si>
  <si>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</si>
  <si>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</si>
  <si>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</si>
  <si>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</si>
  <si>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</si>
  <si>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</si>
  <si>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</si>
  <si>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</si>
  <si>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</si>
  <si>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</si>
  <si>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</si>
  <si>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</si>
  <si>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</si>
  <si>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</si>
  <si>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</si>
  <si>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</si>
  <si>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</si>
  <si>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</si>
  <si>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</si>
  <si>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</si>
  <si>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</si>
  <si>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</si>
  <si>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</si>
  <si>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</si>
  <si>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</si>
  <si>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</si>
  <si>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</si>
  <si>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</si>
  <si>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</si>
  <si>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</si>
  <si>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</si>
  <si>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</si>
  <si>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</si>
  <si>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</si>
  <si>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</si>
  <si>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</si>
  <si>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</si>
  <si>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</si>
  <si>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</si>
  <si>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</si>
  <si>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</si>
  <si>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</si>
  <si>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</si>
  <si>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</si>
  <si>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</si>
  <si>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</si>
  <si>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</si>
  <si>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</si>
  <si>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</si>
  <si>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</si>
  <si>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</si>
  <si>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</si>
  <si>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</si>
  <si>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</si>
  <si>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</si>
  <si>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</si>
  <si>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</si>
  <si>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</si>
  <si>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</si>
  <si>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</si>
  <si>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</si>
  <si>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</si>
  <si>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</si>
  <si>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</si>
  <si>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</si>
  <si>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</si>
  <si>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</si>
  <si>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</si>
  <si>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</si>
  <si>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</si>
  <si>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</si>
  <si>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</si>
  <si>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</si>
  <si>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</si>
  <si>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</si>
  <si>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</si>
  <si>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</si>
  <si>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</si>
  <si>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</si>
  <si>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</si>
  <si>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</si>
  <si>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</si>
  <si>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</si>
  <si>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</si>
  <si>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</si>
  <si>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</si>
  <si>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</si>
  <si>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</si>
  <si>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</si>
  <si>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</si>
  <si>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</si>
  <si>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</si>
  <si>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</si>
  <si>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</si>
  <si>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</si>
  <si>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</si>
  <si>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</si>
  <si>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</si>
  <si>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</si>
  <si>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</si>
  <si>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</si>
  <si>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</si>
  <si>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</si>
  <si>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</si>
  <si>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</si>
  <si>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</si>
  <si>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</si>
  <si>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</si>
  <si>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</si>
  <si>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</si>
  <si>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</si>
  <si>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</si>
  <si>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</si>
  <si>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</si>
  <si>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</si>
  <si>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</si>
  <si>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</si>
  <si>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</si>
  <si>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</si>
  <si>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</si>
  <si>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</si>
  <si>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</si>
  <si>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</si>
  <si>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</si>
  <si>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</si>
  <si>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</si>
  <si>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</si>
  <si>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</si>
  <si>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</si>
  <si>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</si>
  <si>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</si>
  <si>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</si>
  <si>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</si>
  <si>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</si>
  <si>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</si>
  <si>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</si>
  <si>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</si>
  <si>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</si>
  <si>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</si>
  <si>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</si>
  <si>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</si>
  <si>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</si>
  <si>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</si>
  <si>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</si>
  <si>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</si>
  <si>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</si>
  <si>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</si>
  <si>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</si>
  <si>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</si>
  <si>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</si>
  <si>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</si>
  <si>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</si>
  <si>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</si>
  <si>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</si>
  <si>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</si>
  <si>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</si>
  <si>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</si>
  <si>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</si>
  <si>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</si>
  <si>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</si>
  <si>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</si>
  <si>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</si>
  <si>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</si>
  <si>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</si>
  <si>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</si>
  <si>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</si>
  <si>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</si>
  <si>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</si>
  <si>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</si>
  <si>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</si>
  <si>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</si>
  <si>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</si>
  <si>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</si>
  <si>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</si>
  <si>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</si>
  <si>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</si>
  <si>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</si>
  <si>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</si>
  <si>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</si>
  <si>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</si>
  <si>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</si>
  <si>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</si>
  <si>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</si>
  <si>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</si>
  <si>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</si>
  <si>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</si>
  <si>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</si>
  <si>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</si>
  <si>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</si>
  <si>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</si>
  <si>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</si>
  <si>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</si>
  <si>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</si>
  <si>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</si>
  <si>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</si>
  <si>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</si>
  <si>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</si>
  <si>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</si>
  <si>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</si>
  <si>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</si>
  <si>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</si>
  <si>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</si>
  <si>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</si>
  <si>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</si>
  <si>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</si>
  <si>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</si>
  <si>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</si>
  <si>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</si>
  <si>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</si>
  <si>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</si>
  <si>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</si>
  <si>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</si>
  <si>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</si>
  <si>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</si>
  <si>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</si>
  <si>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</si>
  <si>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</si>
  <si>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</si>
  <si>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</si>
  <si>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</si>
  <si>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</si>
  <si>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</si>
  <si>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</si>
  <si>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</si>
  <si>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</si>
  <si>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</si>
  <si>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</si>
  <si>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</si>
  <si>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</si>
  <si>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</si>
  <si>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</si>
  <si>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</si>
  <si>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</si>
  <si>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</si>
  <si>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</si>
  <si>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</si>
  <si>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</si>
  <si>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</si>
  <si>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</si>
  <si>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</si>
  <si>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</si>
  <si>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</si>
  <si>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</si>
  <si>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</si>
  <si>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</si>
  <si>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</si>
  <si>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</si>
  <si>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</si>
  <si>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</si>
  <si>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</si>
  <si>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</si>
  <si>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</si>
  <si>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</si>
  <si>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</si>
  <si>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</si>
  <si>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</si>
  <si>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</si>
  <si>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</si>
  <si>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</si>
  <si>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</si>
  <si>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</si>
  <si>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</si>
  <si>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</si>
  <si>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</si>
  <si>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</si>
  <si>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</si>
  <si>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</si>
  <si>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</si>
  <si>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</si>
  <si>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</si>
  <si>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</si>
  <si>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</si>
  <si>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</si>
  <si>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</si>
  <si>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</si>
  <si>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</si>
  <si>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</si>
  <si>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</si>
  <si>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</si>
  <si>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</si>
  <si>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</si>
  <si>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</si>
  <si>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</si>
  <si>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</si>
  <si>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</si>
  <si>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</si>
  <si>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</si>
  <si>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</si>
  <si>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</si>
  <si>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</si>
  <si>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</si>
  <si>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</si>
  <si>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</si>
  <si>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</si>
  <si>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</si>
  <si>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</si>
  <si>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</si>
  <si>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</si>
  <si>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</si>
  <si>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</si>
  <si>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</si>
  <si>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</si>
  <si>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</si>
  <si>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</si>
  <si>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</si>
  <si>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</si>
  <si>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</si>
  <si>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</si>
  <si>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</si>
  <si>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</si>
  <si>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</si>
  <si>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</si>
  <si>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</si>
  <si>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</si>
  <si>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</si>
  <si>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</si>
  <si>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</si>
  <si>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</si>
  <si>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</si>
  <si>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</si>
  <si>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</si>
  <si>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</si>
  <si>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</si>
  <si>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</si>
  <si>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</si>
  <si>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</si>
  <si>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</si>
  <si>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</si>
  <si>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</si>
  <si>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</si>
  <si>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</si>
  <si>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</si>
  <si>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</si>
  <si>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</si>
  <si>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</si>
  <si>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</si>
  <si>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</si>
  <si>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</si>
  <si>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</si>
  <si>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</si>
  <si>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</si>
  <si>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</si>
  <si>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</si>
  <si>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</si>
  <si>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</si>
  <si>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</si>
  <si>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</si>
  <si>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</si>
  <si>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</si>
  <si>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</si>
  <si>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</si>
  <si>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</si>
  <si>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</si>
  <si>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</si>
  <si>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</si>
  <si>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</si>
  <si>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</si>
  <si>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</si>
  <si>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</si>
  <si>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</si>
  <si>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</si>
  <si>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</si>
  <si>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</si>
  <si>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</si>
  <si>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</si>
  <si>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</si>
  <si>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</si>
  <si>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</si>
  <si>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</si>
  <si>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</si>
  <si>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</si>
  <si>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</si>
  <si>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</si>
  <si>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</si>
  <si>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</si>
  <si>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</si>
  <si>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</si>
  <si>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</si>
  <si>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</si>
  <si>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</si>
  <si>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</si>
  <si>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</si>
  <si>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</si>
  <si>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</si>
  <si>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</si>
  <si>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</si>
  <si>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</si>
  <si>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</si>
  <si>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</si>
  <si>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</si>
  <si>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</si>
  <si>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</si>
  <si>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</si>
  <si>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</si>
  <si>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</si>
  <si>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</si>
  <si>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</si>
  <si>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</si>
  <si>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</si>
  <si>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</si>
  <si>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</si>
  <si>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</si>
  <si>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</si>
  <si>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</si>
  <si>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</si>
  <si>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</si>
  <si>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</si>
  <si>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</si>
  <si>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</si>
  <si>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</si>
  <si>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</si>
  <si>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</si>
  <si>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</si>
  <si>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</si>
  <si>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</si>
  <si>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</si>
  <si>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</si>
  <si>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</si>
  <si>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</si>
  <si>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</si>
  <si>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</si>
  <si>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</si>
  <si>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</si>
  <si>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</si>
  <si>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</si>
  <si>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</si>
  <si>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</si>
  <si>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</si>
  <si>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</si>
  <si>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</si>
  <si>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</si>
  <si>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</si>
  <si>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</si>
  <si>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</si>
  <si>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</si>
  <si>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</si>
  <si>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</si>
  <si>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</si>
  <si>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</si>
  <si>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</si>
  <si>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</si>
  <si>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</si>
  <si>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</si>
  <si>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</si>
  <si>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</si>
  <si>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</si>
  <si>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</si>
  <si>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</si>
  <si>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</si>
  <si>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</si>
  <si>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</si>
  <si>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</si>
  <si>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</si>
  <si>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</si>
  <si>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</si>
  <si>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</si>
  <si>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</si>
  <si>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</si>
  <si>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</si>
  <si>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</si>
  <si>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</si>
  <si>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</si>
  <si>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</si>
  <si>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</si>
  <si>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</si>
  <si>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</si>
  <si>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</si>
  <si>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</si>
  <si>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</si>
  <si>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</si>
  <si>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</si>
  <si>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</si>
  <si>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</si>
  <si>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</si>
  <si>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</si>
  <si>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</si>
  <si>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</si>
  <si>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</si>
  <si>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</si>
  <si>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</si>
  <si>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</si>
  <si>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</si>
  <si>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</si>
  <si>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</si>
  <si>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</si>
  <si>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</si>
  <si>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</si>
  <si>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</si>
  <si>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</si>
  <si>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</si>
  <si>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</si>
  <si>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</si>
  <si>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</si>
  <si>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</si>
  <si>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</si>
  <si>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</si>
  <si>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</si>
  <si>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</si>
  <si>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</si>
  <si>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</si>
  <si>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</si>
  <si>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</si>
  <si>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</si>
  <si>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</si>
  <si>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</si>
  <si>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</si>
  <si>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</si>
  <si>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</si>
  <si>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</si>
  <si>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</si>
  <si>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</si>
  <si>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</si>
  <si>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</si>
  <si>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</si>
  <si>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</si>
  <si>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</si>
  <si>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</si>
  <si>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</si>
  <si>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</si>
  <si>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</si>
  <si>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</si>
  <si>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</si>
  <si>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</si>
  <si>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</si>
  <si>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</si>
  <si>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</si>
  <si>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</si>
  <si>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</si>
  <si>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</si>
  <si>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</si>
  <si>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</si>
  <si>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</si>
  <si>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</si>
  <si>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</si>
  <si>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</si>
  <si>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</si>
  <si>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</si>
  <si>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</si>
  <si>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</si>
  <si>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</si>
  <si>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</si>
  <si>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</si>
  <si>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</si>
  <si>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</si>
  <si>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</si>
  <si>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</si>
  <si>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</si>
  <si>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</si>
  <si>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</si>
  <si>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</si>
  <si>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</si>
  <si>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</si>
  <si>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</si>
  <si>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</si>
  <si>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</si>
  <si>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</si>
  <si>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</si>
  <si>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</si>
  <si>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</si>
  <si>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</si>
  <si>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</si>
  <si>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</si>
  <si>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</si>
  <si>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</si>
  <si>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</si>
  <si>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</si>
  <si>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</si>
  <si>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</si>
  <si>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</si>
  <si>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</si>
  <si>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</si>
  <si>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</si>
  <si>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</si>
  <si>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</si>
  <si>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</si>
  <si>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</si>
  <si>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</si>
  <si>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</si>
  <si>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</si>
  <si>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</si>
  <si>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</si>
  <si>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</si>
  <si>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</si>
  <si>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</si>
  <si>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</si>
  <si>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</si>
  <si>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</si>
  <si>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</si>
  <si>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</si>
  <si>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</si>
  <si>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</si>
  <si>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</si>
  <si>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</si>
  <si>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</si>
  <si>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</si>
  <si>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</si>
  <si>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</si>
  <si>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</si>
  <si>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</si>
  <si>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</si>
  <si>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</si>
  <si>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</si>
  <si>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</si>
  <si>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</si>
  <si>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</si>
  <si>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</si>
  <si>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</si>
  <si>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</si>
  <si>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</si>
  <si>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</si>
  <si>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</si>
  <si>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</si>
  <si>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</si>
  <si>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</si>
  <si>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</si>
  <si>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</si>
  <si>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</si>
  <si>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</si>
  <si>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</si>
  <si>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</si>
  <si>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</si>
  <si>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</si>
  <si>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</si>
  <si>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</si>
  <si>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</si>
  <si>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</si>
  <si>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</si>
  <si>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</si>
  <si>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</si>
  <si>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</si>
  <si>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</si>
  <si>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</si>
  <si>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</si>
  <si>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</si>
  <si>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</si>
  <si>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</si>
  <si>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</si>
  <si>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</si>
  <si>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</si>
  <si>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</si>
  <si>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</si>
  <si>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</si>
  <si>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</si>
  <si>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</si>
  <si>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</si>
  <si>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</si>
  <si>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</si>
  <si>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</si>
  <si>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</si>
  <si>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</si>
  <si>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</si>
  <si>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</si>
  <si>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</si>
  <si>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</si>
  <si>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</si>
  <si>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</si>
  <si>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</si>
  <si>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</si>
  <si>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</si>
  <si>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</si>
  <si>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</si>
  <si>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</si>
  <si>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</si>
  <si>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</si>
  <si>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</si>
  <si>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</si>
  <si>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</si>
  <si>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</si>
  <si>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</si>
  <si>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</si>
  <si>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</si>
  <si>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</si>
  <si>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</si>
  <si>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</si>
  <si>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</si>
  <si>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</si>
  <si>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</si>
  <si>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</si>
  <si>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</si>
  <si>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</si>
  <si>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</si>
  <si>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</si>
  <si>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</si>
  <si>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</si>
  <si>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</si>
  <si>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</si>
  <si>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</si>
  <si>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</si>
  <si>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</si>
  <si>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</si>
  <si>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</si>
  <si>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</si>
  <si>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</si>
  <si>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</si>
  <si>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</si>
  <si>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</si>
  <si>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</si>
  <si>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</si>
  <si>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</si>
  <si>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</si>
  <si>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</si>
  <si>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</si>
  <si>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</si>
  <si>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</si>
  <si>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</si>
  <si>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</si>
  <si>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</si>
  <si>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</si>
  <si>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</si>
  <si>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</si>
  <si>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</si>
  <si>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</si>
  <si>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</si>
  <si>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</si>
  <si>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</si>
  <si>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</si>
  <si>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</si>
  <si>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</si>
  <si>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</si>
  <si>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</si>
  <si>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</si>
  <si>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</si>
  <si>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</si>
  <si>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</si>
  <si>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</si>
  <si>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</si>
  <si>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</si>
  <si>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</si>
  <si>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</si>
  <si>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</si>
  <si>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</si>
  <si>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</si>
  <si>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</si>
  <si>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</si>
  <si>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</si>
  <si>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</si>
  <si>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</si>
  <si>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</si>
  <si>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</si>
  <si>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</si>
  <si>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</si>
  <si>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</si>
  <si>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</si>
  <si>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</si>
  <si>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</si>
  <si>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</si>
  <si>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</si>
  <si>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</si>
  <si>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</si>
  <si>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</si>
  <si>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</si>
  <si>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</si>
  <si>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</si>
  <si>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</si>
  <si>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</si>
  <si>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</si>
  <si>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</si>
  <si>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</si>
  <si>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</si>
  <si>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</si>
  <si>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</si>
  <si>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</si>
  <si>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</si>
  <si>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</si>
  <si>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</si>
  <si>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</si>
  <si>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</si>
  <si>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</si>
  <si>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</si>
  <si>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</si>
  <si>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</si>
  <si>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</si>
  <si>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</si>
  <si>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</si>
  <si>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</si>
  <si>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</si>
  <si>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</si>
  <si>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</si>
  <si>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</si>
  <si>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</si>
  <si>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</si>
  <si>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</si>
  <si>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</si>
  <si>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</si>
  <si>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</si>
  <si>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</si>
  <si>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</si>
  <si>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</si>
  <si>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</si>
  <si>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</si>
  <si>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</si>
  <si>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</si>
  <si>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</si>
  <si>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</si>
  <si>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</si>
  <si>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</si>
  <si>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</si>
  <si>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</si>
  <si>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</si>
  <si>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</si>
  <si>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</si>
  <si>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</si>
  <si>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</si>
  <si>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</si>
  <si>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</si>
  <si>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</si>
  <si>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</si>
  <si>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</si>
  <si>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</si>
  <si>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</si>
  <si>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</si>
  <si>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</si>
  <si>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</si>
  <si>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</si>
  <si>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</si>
  <si>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</si>
  <si>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</si>
  <si>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</si>
  <si>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</si>
  <si>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</si>
  <si>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</si>
  <si>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</si>
  <si>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</si>
  <si>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</si>
  <si>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</si>
  <si>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</si>
  <si>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</si>
  <si>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</si>
  <si>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</si>
  <si>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</si>
  <si>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</si>
  <si>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</si>
  <si>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</si>
  <si>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</si>
  <si>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</si>
  <si>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</si>
  <si>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</si>
  <si>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</si>
  <si>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</si>
  <si>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</si>
  <si>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</si>
  <si>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</si>
  <si>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</si>
  <si>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</si>
  <si>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</si>
  <si>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</si>
  <si>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</si>
  <si>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</si>
  <si>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</si>
  <si>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</si>
  <si>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</si>
  <si>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</si>
  <si>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</si>
  <si>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</si>
  <si>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</si>
  <si>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</si>
  <si>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</si>
  <si>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</si>
  <si>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</si>
  <si>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</si>
  <si>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</si>
  <si>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</si>
  <si>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</si>
  <si>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</si>
  <si>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</si>
  <si>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</si>
  <si>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</si>
  <si>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</si>
  <si>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</si>
  <si>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</si>
  <si>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</si>
  <si>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</si>
  <si>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</si>
  <si>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</si>
  <si>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</si>
  <si>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</si>
  <si>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</si>
  <si>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</si>
  <si>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</si>
  <si>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</si>
  <si>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</si>
  <si>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</si>
  <si>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</si>
  <si>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</si>
  <si>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</si>
  <si>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</si>
  <si>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</si>
  <si>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</si>
  <si>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</si>
  <si>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</si>
  <si>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</si>
  <si>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</si>
  <si>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</si>
  <si>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</si>
  <si>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</si>
  <si>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</si>
  <si>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</si>
  <si>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</si>
  <si>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</si>
  <si>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</si>
  <si>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</si>
  <si>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</si>
  <si>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</si>
  <si>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</si>
  <si>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</si>
  <si>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</si>
  <si>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</si>
  <si>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</si>
  <si>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</si>
  <si>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</si>
  <si>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</si>
  <si>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</si>
  <si>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</si>
  <si>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</si>
  <si>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</si>
  <si>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</si>
  <si>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</si>
  <si>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</si>
  <si>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</si>
  <si>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</si>
  <si>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</si>
  <si>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</si>
  <si>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</si>
  <si>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</si>
  <si>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</si>
  <si>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</si>
  <si>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</si>
  <si>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</si>
  <si>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</si>
  <si>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</si>
  <si>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</si>
  <si>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</si>
  <si>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</si>
  <si>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</si>
  <si>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</si>
  <si>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</si>
  <si>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</si>
  <si>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</si>
  <si>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</si>
  <si>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</si>
  <si>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</si>
  <si>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</si>
  <si>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</si>
  <si>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</si>
  <si>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</si>
  <si>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</si>
  <si>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</si>
  <si>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</si>
  <si>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</si>
  <si>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</si>
  <si>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</si>
  <si>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</si>
  <si>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</si>
  <si>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</si>
  <si>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</si>
  <si>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</si>
  <si>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</si>
  <si>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</si>
  <si>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</si>
  <si>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</si>
  <si>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</si>
  <si>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</si>
  <si>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</si>
  <si>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</si>
  <si>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</si>
  <si>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</si>
  <si>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</si>
  <si>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</si>
  <si>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</si>
  <si>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</si>
  <si>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</si>
  <si>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</si>
  <si>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</si>
  <si>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</si>
  <si>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</si>
  <si>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</si>
  <si>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</si>
  <si>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</si>
  <si>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</si>
  <si>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</si>
  <si>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</si>
  <si>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</si>
  <si>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</si>
  <si>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</si>
  <si>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</si>
  <si>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</si>
  <si>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</si>
  <si>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</si>
  <si>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</si>
  <si>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</si>
  <si>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</si>
  <si>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</si>
  <si>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</si>
  <si>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</si>
  <si>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</si>
  <si>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</si>
  <si>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</si>
  <si>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</si>
  <si>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</si>
  <si>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</si>
  <si>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</si>
  <si>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</si>
  <si>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</si>
  <si>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</si>
  <si>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</si>
  <si>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</si>
  <si>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</si>
  <si>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</si>
  <si>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</si>
  <si>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</si>
  <si>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</si>
  <si>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</si>
  <si>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</si>
  <si>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</si>
  <si>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</si>
  <si>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</si>
  <si>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</si>
  <si>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</si>
  <si>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</si>
  <si>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</si>
  <si>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</si>
  <si>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</si>
  <si>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</si>
  <si>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</si>
  <si>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</si>
  <si>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</si>
  <si>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</si>
  <si>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</si>
  <si>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</si>
  <si>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</si>
  <si>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</si>
  <si>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</si>
  <si>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</si>
  <si>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</si>
  <si>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</si>
  <si>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</si>
  <si>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</si>
  <si>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</si>
  <si>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</si>
  <si>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</si>
  <si>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</si>
  <si>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</si>
  <si>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</si>
  <si>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</si>
  <si>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</si>
  <si>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</si>
  <si>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</si>
  <si>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</si>
  <si>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</si>
  <si>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</si>
  <si>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</si>
  <si>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</si>
  <si>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</si>
  <si>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</si>
  <si>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</si>
  <si>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</si>
  <si>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</si>
  <si>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</si>
  <si>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</si>
  <si>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</si>
  <si>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</si>
  <si>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</si>
  <si>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</si>
  <si>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</si>
  <si>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</si>
  <si>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</si>
  <si>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</si>
  <si>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</si>
  <si>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</si>
  <si>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</si>
  <si>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</si>
  <si>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</si>
  <si>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</si>
  <si>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</si>
  <si>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</si>
  <si>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</si>
  <si>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</si>
  <si>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</si>
  <si>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</si>
  <si>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</si>
  <si>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</si>
  <si>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</si>
  <si>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</si>
  <si>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</si>
  <si>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</si>
  <si>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</si>
  <si>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</si>
  <si>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</si>
  <si>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</si>
  <si>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</si>
  <si>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</si>
  <si>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</si>
  <si>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</si>
  <si>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</si>
  <si>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</si>
  <si>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</si>
  <si>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</si>
  <si>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</si>
  <si>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</si>
  <si>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</si>
  <si>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</si>
  <si>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</si>
  <si>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</si>
  <si>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</si>
  <si>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</si>
  <si>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</si>
  <si>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</si>
  <si>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</si>
  <si>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</si>
  <si>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</si>
  <si>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</si>
  <si>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</si>
  <si>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</si>
  <si>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</si>
  <si>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</si>
  <si>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</si>
  <si>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</si>
  <si>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</si>
  <si>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</si>
  <si>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</si>
  <si>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</si>
  <si>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</si>
  <si>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</si>
  <si>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</si>
  <si>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</si>
  <si>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</si>
  <si>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</si>
  <si>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</si>
  <si>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</si>
  <si>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</si>
  <si>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</si>
  <si>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</si>
  <si>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</si>
  <si>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</si>
  <si>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</si>
  <si>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</si>
  <si>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</si>
  <si>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</si>
  <si>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</si>
  <si>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</si>
  <si>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</si>
  <si>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</si>
  <si>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</si>
  <si>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</si>
  <si>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</si>
  <si>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</si>
  <si>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</si>
  <si>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</si>
  <si>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</si>
  <si>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</si>
  <si>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</si>
  <si>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</si>
  <si>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</si>
  <si>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</si>
  <si>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</si>
  <si>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</si>
  <si>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</si>
  <si>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</si>
  <si>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</si>
  <si>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</si>
  <si>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</si>
  <si>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</si>
  <si>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</si>
  <si>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</si>
  <si>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</si>
  <si>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</si>
  <si>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</si>
  <si>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</si>
  <si>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</si>
  <si>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</si>
  <si>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</si>
  <si>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</si>
  <si>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</si>
  <si>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</si>
  <si>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</si>
  <si>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</si>
  <si>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</si>
  <si>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</si>
  <si>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</si>
  <si>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</si>
  <si>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</si>
  <si>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</si>
  <si>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</si>
  <si>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</si>
  <si>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</si>
  <si>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</si>
  <si>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</si>
  <si>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</si>
  <si>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</si>
  <si>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</si>
  <si>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</si>
  <si>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</si>
  <si>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</si>
  <si>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</si>
  <si>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</si>
  <si>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</si>
  <si>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</si>
  <si>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</si>
  <si>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</si>
  <si>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</si>
  <si>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</si>
  <si>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</si>
  <si>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</si>
  <si>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</si>
  <si>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</si>
  <si>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</si>
  <si>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</si>
  <si>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</si>
  <si>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</si>
  <si>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</si>
  <si>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</si>
  <si>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</si>
  <si>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</si>
  <si>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</si>
  <si>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</si>
  <si>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</si>
  <si>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</si>
  <si>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</si>
  <si>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</si>
  <si>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</si>
  <si>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</si>
  <si>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</si>
  <si>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</si>
  <si>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</si>
  <si>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</si>
  <si>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</si>
  <si>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</si>
  <si>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</si>
  <si>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</si>
  <si>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</si>
  <si>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</si>
  <si>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</si>
  <si>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</si>
  <si>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</si>
  <si>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</si>
  <si>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</si>
  <si>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</si>
  <si>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</si>
  <si>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</si>
  <si>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</si>
  <si>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</si>
  <si>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</si>
  <si>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</si>
  <si>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</si>
  <si>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</si>
  <si>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</si>
  <si>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</si>
  <si>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</si>
  <si>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</si>
  <si>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</si>
  <si>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</si>
  <si>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</si>
  <si>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</si>
  <si>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</si>
  <si>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</si>
  <si>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</si>
  <si>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</si>
  <si>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</si>
  <si>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</si>
  <si>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</si>
  <si>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</si>
  <si>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</si>
  <si>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</si>
  <si>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</si>
  <si>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</si>
  <si>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</si>
  <si>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</si>
  <si>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</si>
  <si>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</si>
  <si>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</si>
  <si>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</si>
  <si>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</si>
  <si>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</si>
  <si>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</si>
  <si>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</si>
  <si>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</si>
  <si>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</si>
  <si>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</si>
  <si>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</si>
  <si>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</si>
  <si>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</si>
  <si>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</si>
  <si>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</si>
  <si>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</si>
  <si>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</si>
  <si>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</si>
  <si>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</si>
  <si>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</si>
  <si>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</si>
  <si>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</si>
  <si>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</si>
  <si>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</si>
  <si>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</si>
  <si>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</si>
  <si>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</si>
  <si>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</si>
  <si>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</si>
  <si>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</si>
  <si>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</si>
  <si>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</si>
  <si>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</si>
  <si>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</si>
  <si>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</si>
  <si>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</si>
  <si>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</si>
  <si>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</si>
  <si>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</si>
  <si>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</si>
  <si>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</si>
  <si>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</si>
  <si>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</si>
  <si>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</si>
  <si>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</si>
  <si>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</si>
  <si>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</si>
  <si>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</si>
  <si>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</si>
  <si>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</si>
  <si>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</si>
  <si>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</si>
  <si>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</si>
  <si>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</si>
  <si>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</si>
  <si>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</si>
  <si>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</si>
  <si>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</si>
  <si>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</si>
  <si>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</si>
  <si>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</si>
  <si>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</si>
  <si>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</si>
  <si>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</si>
  <si>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</si>
  <si>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</si>
  <si>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</si>
  <si>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</si>
  <si>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</si>
  <si>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</si>
  <si>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</si>
  <si>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</si>
  <si>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</si>
  <si>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</si>
  <si>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</si>
  <si>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</si>
  <si>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</si>
  <si>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</si>
  <si>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</si>
  <si>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</si>
  <si>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</si>
  <si>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</si>
  <si>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</si>
  <si>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</si>
  <si>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</si>
  <si>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</si>
  <si>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</si>
  <si>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</si>
  <si>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</si>
  <si>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</si>
  <si>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</si>
  <si>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</si>
  <si>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</si>
  <si>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</si>
  <si>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</si>
  <si>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</si>
  <si>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</si>
  <si>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</si>
  <si>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</si>
  <si>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</si>
  <si>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</si>
  <si>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</si>
  <si>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</si>
  <si>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</si>
  <si>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</si>
  <si>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</si>
  <si>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</si>
  <si>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</si>
  <si>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</si>
  <si>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</si>
  <si>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</si>
  <si>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</si>
  <si>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</si>
  <si>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</si>
  <si>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</si>
  <si>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</si>
  <si>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</si>
  <si>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</si>
  <si>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</si>
  <si>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</si>
  <si>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</si>
  <si>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</si>
  <si>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</si>
  <si>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</si>
  <si>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</si>
  <si>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</si>
  <si>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</si>
  <si>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</si>
  <si>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</si>
  <si>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</si>
  <si>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</si>
  <si>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</si>
  <si>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</si>
  <si>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</si>
  <si>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</si>
  <si>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</si>
  <si>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</si>
  <si>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</si>
  <si>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</si>
  <si>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</si>
  <si>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</si>
  <si>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</si>
  <si>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</si>
  <si>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</si>
  <si>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</si>
  <si>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</si>
  <si>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</si>
  <si>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</si>
  <si>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</si>
  <si>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</si>
  <si>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</si>
  <si>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</si>
  <si>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</si>
  <si>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</si>
  <si>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</si>
  <si>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</si>
  <si>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</si>
  <si>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</si>
  <si>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</si>
  <si>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</si>
  <si>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</si>
  <si>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</si>
  <si>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</si>
  <si>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</si>
  <si>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</si>
  <si>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</si>
  <si>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</si>
  <si>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</si>
  <si>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</si>
  <si>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</si>
  <si>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</si>
  <si>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</si>
  <si>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</si>
  <si>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</si>
  <si>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</si>
  <si>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</si>
  <si>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</si>
  <si>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</si>
  <si>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</si>
  <si>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</si>
  <si>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</si>
  <si>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</si>
  <si>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</si>
  <si>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</si>
  <si>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</si>
  <si>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</si>
  <si>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</si>
  <si>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</si>
  <si>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</si>
  <si>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</si>
  <si>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</si>
  <si>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</si>
  <si>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</si>
  <si>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</si>
  <si>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</si>
  <si>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</si>
  <si>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</si>
  <si>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</si>
  <si>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</si>
  <si>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</si>
  <si>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</si>
  <si>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</si>
  <si>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</si>
  <si>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</si>
  <si>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</si>
  <si>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</si>
  <si>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</si>
  <si>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</si>
  <si>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</si>
  <si>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</si>
  <si>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</si>
  <si>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</si>
  <si>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</si>
  <si>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</si>
  <si>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</si>
  <si>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</si>
  <si>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</si>
  <si>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</si>
  <si>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</si>
  <si>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</si>
  <si>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</si>
  <si>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</si>
  <si>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</si>
  <si>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</si>
  <si>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</si>
  <si>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</si>
  <si>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</si>
  <si>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</si>
  <si>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</si>
  <si>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</si>
  <si>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</si>
  <si>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</si>
  <si>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</si>
  <si>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</si>
  <si>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</si>
  <si>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</si>
  <si>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</si>
  <si>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</si>
  <si>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</si>
  <si>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</si>
  <si>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</si>
  <si>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</si>
  <si>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</si>
  <si>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</si>
  <si>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</si>
  <si>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</si>
  <si>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</si>
  <si>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</si>
  <si>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</si>
  <si>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</si>
  <si>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</si>
  <si>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</si>
  <si>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</si>
  <si>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</si>
  <si>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</si>
  <si>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</si>
  <si>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</si>
  <si>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</si>
  <si>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</si>
  <si>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</si>
  <si>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</si>
  <si>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</si>
  <si>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</si>
  <si>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</si>
  <si>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</si>
  <si>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</si>
  <si>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</si>
  <si>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</si>
  <si>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</si>
  <si>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</si>
  <si>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</si>
  <si>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</si>
  <si>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</si>
  <si>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</si>
  <si>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</si>
  <si>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</si>
  <si>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</si>
  <si>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</si>
  <si>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</si>
  <si>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</si>
  <si>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</si>
  <si>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</si>
  <si>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</si>
  <si>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</si>
  <si>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</si>
  <si>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</si>
  <si>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</si>
  <si>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</si>
  <si>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</si>
  <si>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</si>
  <si>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</si>
  <si>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</si>
  <si>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</si>
  <si>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</si>
  <si>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</si>
  <si>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</si>
  <si>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</si>
  <si>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</si>
  <si>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</si>
  <si>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</si>
  <si>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</si>
  <si>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</si>
  <si>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</si>
  <si>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</si>
  <si>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</si>
  <si>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</si>
  <si>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</si>
  <si>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</si>
  <si>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</si>
  <si>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</si>
  <si>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</si>
  <si>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</si>
  <si>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</si>
  <si>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</si>
  <si>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</si>
  <si>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</si>
  <si>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</si>
  <si>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</si>
  <si>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</si>
  <si>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</si>
  <si>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</si>
  <si>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</si>
  <si>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</si>
  <si>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</si>
  <si>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</si>
  <si>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</si>
  <si>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</si>
  <si>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</si>
  <si>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</si>
  <si>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</si>
  <si>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</si>
  <si>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</si>
  <si>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</si>
  <si>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</si>
  <si>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</si>
  <si>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</si>
  <si>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</si>
  <si>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</si>
  <si>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</si>
  <si>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</si>
  <si>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</si>
  <si>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</si>
  <si>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</si>
  <si>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</si>
  <si>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</si>
  <si>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</si>
  <si>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</si>
  <si>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</si>
  <si>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</si>
  <si>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</si>
  <si>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</si>
  <si>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</si>
  <si>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</si>
  <si>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</si>
  <si>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</si>
  <si>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</si>
  <si>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</si>
  <si>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</si>
  <si>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</si>
  <si>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</si>
  <si>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</si>
  <si>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</si>
  <si>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</si>
  <si>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</si>
  <si>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</si>
  <si>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</si>
  <si>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</si>
  <si>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</si>
  <si>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</si>
  <si>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</si>
  <si>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</si>
  <si>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</si>
  <si>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</si>
  <si>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</si>
  <si>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</si>
  <si>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</si>
  <si>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</si>
  <si>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</si>
  <si>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</si>
  <si>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</si>
  <si>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</si>
  <si>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</si>
  <si>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</si>
  <si>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</si>
  <si>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</si>
  <si>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</si>
  <si>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</si>
  <si>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</si>
  <si>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</si>
  <si>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</si>
  <si>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</si>
  <si>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</si>
  <si>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</si>
  <si>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</si>
  <si>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</si>
  <si>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</si>
  <si>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</si>
  <si>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</si>
  <si>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</si>
  <si>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</si>
  <si>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</si>
  <si>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</si>
  <si>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</si>
  <si>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</si>
  <si>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</si>
  <si>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</si>
  <si>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</si>
  <si>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</si>
  <si>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</si>
  <si>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</si>
  <si>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</si>
  <si>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</si>
  <si>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</si>
  <si>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</si>
  <si>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</si>
  <si>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</si>
  <si>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</si>
  <si>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</si>
  <si>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</si>
  <si>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</si>
  <si>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</si>
  <si>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</si>
  <si>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</si>
  <si>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</si>
  <si>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</si>
  <si>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</si>
  <si>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</si>
  <si>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</si>
  <si>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</si>
  <si>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</si>
  <si>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</si>
  <si>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</si>
  <si>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</si>
  <si>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</si>
  <si>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</si>
  <si>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</si>
  <si>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</si>
  <si>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</si>
  <si>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</si>
  <si>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</si>
  <si>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</si>
  <si>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</si>
  <si>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</si>
  <si>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</si>
  <si>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</si>
  <si>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</si>
  <si>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</si>
  <si>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</si>
  <si>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</si>
  <si>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</si>
  <si>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</si>
  <si>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</si>
  <si>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</si>
  <si>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</si>
  <si>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</si>
  <si>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</si>
  <si>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</si>
  <si>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</si>
  <si>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</si>
  <si>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</si>
  <si>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</si>
  <si>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</si>
  <si>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</si>
  <si>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</si>
  <si>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</si>
  <si>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</si>
  <si>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</si>
  <si>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</si>
  <si>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</si>
  <si>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</si>
  <si>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</si>
  <si>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</si>
  <si>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</si>
  <si>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</si>
  <si>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</si>
  <si>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</si>
  <si>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</si>
  <si>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</si>
  <si>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</si>
  <si>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</si>
  <si>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</si>
  <si>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</si>
  <si>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</si>
  <si>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</si>
  <si>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</si>
  <si>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</si>
  <si>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</si>
  <si>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</si>
  <si>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</si>
  <si>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</si>
  <si>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</si>
  <si>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</si>
  <si>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</si>
  <si>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</si>
  <si>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</si>
  <si>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</si>
  <si>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</si>
  <si>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</si>
  <si>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</si>
  <si>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</si>
  <si>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</si>
  <si>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</si>
  <si>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</si>
  <si>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</si>
  <si>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</si>
  <si>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</si>
  <si>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</si>
  <si>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</si>
  <si>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</si>
  <si>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</si>
  <si>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</si>
  <si>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</si>
  <si>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</si>
  <si>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</si>
  <si>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</si>
  <si>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</si>
  <si>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</si>
  <si>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</si>
  <si>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</si>
  <si>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</si>
  <si>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</si>
  <si>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</si>
  <si>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</si>
  <si>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</si>
  <si>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</si>
  <si>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</si>
  <si>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</si>
  <si>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</si>
  <si>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</si>
  <si>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</si>
  <si>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</si>
  <si>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</si>
  <si>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</si>
  <si>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</si>
  <si>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</si>
  <si>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</si>
  <si>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</si>
  <si>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</si>
  <si>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</si>
  <si>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</si>
  <si>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</si>
  <si>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</si>
  <si>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</si>
  <si>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</si>
  <si>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</si>
  <si>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</si>
  <si>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</si>
  <si>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</si>
  <si>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</si>
  <si>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</si>
  <si>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</si>
  <si>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</si>
  <si>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</si>
  <si>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</si>
  <si>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</si>
  <si>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</si>
  <si>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</si>
  <si>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</si>
  <si>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</si>
  <si>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</si>
  <si>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</si>
  <si>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</si>
  <si>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</si>
  <si>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</si>
  <si>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</si>
  <si>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</si>
  <si>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</si>
  <si>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</si>
  <si>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</si>
  <si>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</si>
  <si>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</si>
  <si>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</si>
  <si>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</si>
  <si>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</si>
  <si>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</si>
  <si>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</si>
  <si>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</si>
  <si>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</si>
  <si>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</si>
  <si>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</si>
  <si>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</si>
  <si>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</si>
  <si>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</si>
  <si>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</si>
  <si>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</si>
  <si>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</si>
  <si>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</si>
  <si>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</si>
  <si>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</si>
  <si>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</si>
  <si>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</si>
  <si>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</si>
  <si>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</si>
  <si>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</si>
  <si>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</si>
  <si>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</si>
  <si>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</si>
  <si>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</si>
  <si>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</si>
  <si>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</si>
  <si>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</si>
  <si>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</si>
  <si>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</si>
  <si>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</si>
  <si>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</si>
  <si>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</si>
  <si>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</si>
  <si>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</si>
  <si>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</si>
  <si>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</si>
  <si>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</si>
  <si>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</si>
  <si>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</si>
  <si>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</si>
  <si>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</si>
  <si>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</si>
  <si>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</si>
  <si>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</si>
  <si>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</si>
  <si>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</si>
  <si>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</si>
  <si>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</si>
  <si>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</si>
  <si>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</si>
  <si>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</si>
  <si>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</si>
  <si>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</si>
  <si>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</si>
  <si>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</si>
  <si>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</si>
  <si>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</si>
  <si>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</si>
  <si>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</si>
  <si>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</si>
  <si>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</si>
  <si>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</si>
  <si>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</si>
  <si>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</si>
  <si>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</si>
  <si>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</si>
  <si>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</si>
  <si>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</si>
  <si>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</si>
  <si>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</si>
  <si>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</si>
  <si>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</si>
  <si>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</si>
  <si>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</si>
  <si>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</si>
  <si>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</si>
  <si>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</si>
  <si>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</si>
  <si>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</si>
  <si>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</si>
  <si>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</si>
  <si>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</si>
  <si>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</si>
  <si>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</si>
  <si>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</si>
  <si>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</si>
  <si>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</si>
  <si>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</si>
  <si>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</si>
  <si>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</si>
  <si>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</si>
  <si>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</si>
  <si>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</si>
  <si>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</si>
  <si>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</si>
  <si>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</si>
  <si>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</si>
  <si>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</si>
  <si>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</si>
  <si>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</si>
  <si>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</si>
  <si>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</si>
  <si>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</si>
  <si>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</si>
  <si>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</si>
  <si>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</si>
  <si>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</si>
  <si>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</si>
  <si>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</si>
  <si>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</si>
  <si>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</si>
  <si>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</si>
  <si>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</si>
  <si>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</si>
  <si>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</si>
  <si>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</si>
  <si>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</si>
  <si>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</si>
  <si>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</si>
  <si>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</si>
  <si>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</si>
  <si>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</si>
  <si>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</si>
  <si>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</si>
  <si>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</si>
  <si>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</si>
  <si>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</si>
  <si>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</si>
  <si>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</si>
  <si>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</si>
  <si>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</si>
  <si>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</si>
  <si>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</si>
  <si>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</si>
  <si>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</si>
  <si>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</si>
  <si>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</si>
  <si>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</si>
  <si>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</si>
  <si>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</si>
  <si>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</si>
  <si>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</si>
  <si>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</si>
  <si>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</si>
  <si>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</si>
  <si>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</si>
  <si>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</si>
  <si>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</si>
  <si>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</si>
  <si>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</si>
  <si>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</si>
  <si>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</si>
  <si>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</si>
  <si>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</si>
  <si>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</si>
  <si>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</si>
  <si>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</si>
  <si>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</si>
  <si>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</si>
  <si>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</si>
  <si>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</si>
  <si>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</si>
  <si>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</si>
  <si>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</si>
  <si>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</si>
  <si>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</si>
  <si>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</si>
  <si>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</si>
  <si>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</si>
  <si>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</si>
  <si>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</si>
  <si>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</si>
  <si>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</si>
  <si>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</si>
  <si>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</si>
  <si>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</si>
  <si>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</si>
  <si>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</si>
  <si>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</si>
  <si>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</si>
  <si>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</si>
  <si>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</si>
  <si>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</si>
  <si>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</si>
  <si>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</si>
  <si>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</si>
  <si>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</si>
  <si>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</si>
  <si>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</si>
  <si>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</si>
  <si>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</si>
  <si>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</si>
  <si>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</si>
  <si>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</si>
  <si>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</si>
  <si>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</si>
  <si>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</si>
  <si>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</si>
  <si>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</si>
  <si>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</si>
  <si>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</si>
  <si>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</si>
  <si>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</si>
  <si>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</si>
  <si>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</si>
  <si>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</si>
  <si>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</si>
  <si>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</si>
  <si>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</si>
  <si>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</si>
  <si>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</si>
  <si>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</si>
  <si>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</si>
  <si>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</si>
  <si>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</si>
  <si>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</si>
  <si>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</si>
  <si>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</si>
  <si>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</si>
  <si>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</si>
  <si>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</si>
  <si>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</si>
  <si>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</si>
  <si>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</si>
  <si>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</si>
  <si>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</si>
  <si>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</si>
  <si>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</si>
  <si>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</si>
  <si>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</si>
  <si>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</si>
  <si>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</si>
  <si>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</si>
  <si>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</si>
  <si>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</si>
  <si>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</si>
  <si>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</si>
  <si>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</si>
  <si>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</si>
  <si>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</si>
  <si>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</si>
  <si>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</si>
  <si>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</si>
  <si>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</si>
  <si>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</si>
  <si>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</si>
  <si>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</si>
  <si>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</si>
  <si>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</si>
  <si>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</si>
  <si>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</si>
  <si>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</si>
  <si>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</si>
  <si>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</si>
  <si>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</si>
  <si>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</si>
  <si>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</si>
  <si>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</si>
  <si>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</si>
  <si>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</si>
  <si>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</si>
  <si>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</si>
  <si>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</si>
  <si>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</si>
  <si>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</si>
  <si>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</si>
  <si>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</si>
  <si>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</si>
  <si>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</si>
  <si>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</si>
  <si>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</si>
  <si>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</si>
  <si>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</si>
  <si>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</si>
  <si>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</si>
  <si>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</si>
  <si>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</si>
  <si>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</si>
  <si>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</si>
  <si>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</si>
  <si>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</si>
  <si>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</si>
  <si>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</si>
  <si>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</si>
  <si>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</si>
  <si>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</si>
  <si>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</si>
  <si>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</si>
  <si>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</si>
  <si>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</si>
  <si>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</si>
  <si>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</si>
  <si>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</si>
  <si>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</si>
  <si>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</si>
  <si>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</si>
  <si>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</si>
  <si>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</si>
  <si>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</si>
  <si>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</si>
  <si>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</si>
  <si>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</si>
  <si>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</si>
  <si>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</si>
  <si>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</si>
  <si>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</si>
  <si>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</si>
  <si>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</si>
  <si>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</si>
  <si>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</si>
  <si>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</si>
  <si>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</si>
  <si>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</si>
  <si>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</si>
  <si>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</si>
  <si>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</si>
  <si>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</si>
  <si>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</si>
  <si>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</si>
  <si>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</si>
  <si>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</si>
  <si>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</si>
  <si>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</si>
  <si>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</si>
  <si>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</si>
  <si>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</si>
  <si>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</si>
  <si>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</si>
  <si>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</si>
  <si>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</si>
  <si>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</si>
  <si>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</si>
  <si>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</si>
  <si>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</si>
  <si>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</si>
  <si>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</si>
  <si>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</si>
  <si>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</si>
  <si>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</si>
  <si>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</si>
  <si>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</si>
  <si>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</si>
  <si>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</si>
  <si>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</si>
  <si>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</si>
  <si>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</si>
  <si>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</si>
  <si>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</si>
  <si>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</si>
  <si>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</si>
  <si>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</si>
  <si>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</si>
  <si>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</si>
  <si>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</si>
  <si>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</si>
  <si>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</si>
  <si>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</si>
  <si>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</si>
  <si>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</si>
  <si>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</si>
  <si>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</si>
  <si>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</si>
  <si>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</si>
  <si>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</si>
  <si>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</si>
  <si>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</si>
  <si>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</si>
  <si>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</si>
  <si>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</si>
  <si>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</si>
  <si>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</si>
  <si>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</si>
  <si>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</si>
  <si>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</si>
  <si>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</si>
  <si>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</si>
  <si>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</si>
  <si>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</si>
  <si>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</si>
  <si>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</si>
  <si>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</si>
  <si>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</si>
  <si>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</si>
  <si>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</si>
  <si>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</si>
  <si>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</si>
  <si>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</si>
  <si>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</si>
  <si>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</si>
  <si>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</si>
  <si>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</si>
  <si>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</si>
  <si>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</si>
  <si>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</si>
  <si>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</si>
  <si>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</si>
  <si>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</si>
  <si>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</si>
  <si>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</si>
  <si>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</si>
  <si>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</si>
  <si>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</si>
  <si>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</si>
  <si>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</si>
  <si>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</si>
  <si>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</si>
  <si>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</si>
  <si>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</si>
  <si>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</si>
  <si>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</si>
  <si>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</si>
  <si>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</si>
  <si>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</si>
  <si>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</si>
  <si>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</si>
  <si>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</si>
  <si>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</si>
  <si>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</si>
  <si>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</si>
  <si>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</si>
  <si>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</si>
  <si>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</si>
  <si>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</si>
  <si>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</si>
  <si>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</si>
  <si>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</si>
  <si>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</si>
  <si>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</si>
  <si>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</si>
  <si>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</si>
  <si>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</si>
  <si>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</si>
  <si>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</si>
  <si>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</si>
  <si>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</si>
  <si>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</si>
  <si>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</si>
  <si>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</si>
  <si>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</si>
  <si>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</si>
  <si>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</si>
  <si>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</si>
  <si>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</si>
  <si>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</si>
  <si>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</si>
  <si>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</si>
  <si>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</si>
  <si>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</si>
  <si>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</si>
  <si>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</si>
  <si>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</si>
  <si>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</si>
  <si>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</si>
  <si>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</si>
  <si>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</si>
  <si>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</si>
  <si>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</si>
  <si>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</si>
  <si>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</si>
  <si>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</si>
  <si>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</si>
  <si>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</si>
  <si>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</si>
  <si>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</si>
  <si>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</si>
  <si>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</si>
  <si>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</si>
  <si>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</si>
  <si>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</si>
  <si>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</si>
  <si>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</si>
  <si>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</si>
  <si>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</si>
  <si>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</si>
  <si>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</si>
  <si>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</si>
  <si>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</si>
  <si>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</si>
  <si>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</si>
  <si>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</si>
  <si>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</si>
  <si>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</si>
  <si>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</si>
  <si>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</si>
  <si>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</si>
  <si>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</si>
  <si>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</si>
  <si>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</si>
  <si>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</si>
  <si>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</si>
  <si>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</si>
  <si>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</si>
  <si>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</si>
  <si>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</si>
  <si>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</si>
  <si>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</si>
  <si>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</si>
  <si>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</si>
  <si>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</si>
  <si>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</si>
  <si>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</si>
  <si>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</si>
  <si>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</si>
  <si>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</si>
  <si>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</si>
  <si>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</si>
  <si>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</si>
  <si>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</si>
  <si>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</si>
  <si>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</si>
  <si>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</si>
  <si>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</si>
  <si>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</si>
  <si>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</si>
  <si>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</si>
  <si>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</si>
  <si>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</si>
  <si>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</si>
  <si>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</si>
  <si>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</si>
  <si>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</si>
  <si>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</si>
  <si>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</si>
  <si>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</si>
  <si>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</si>
  <si>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</si>
  <si>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</si>
  <si>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</si>
  <si>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</si>
  <si>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</si>
  <si>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</si>
  <si>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</si>
  <si>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</si>
  <si>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</si>
  <si>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</si>
  <si>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</si>
  <si>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</si>
  <si>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</si>
  <si>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</si>
  <si>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</si>
  <si>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</si>
  <si>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</si>
  <si>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</si>
  <si>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</si>
  <si>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</si>
  <si>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</si>
  <si>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</si>
  <si>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</si>
  <si>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</si>
  <si>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</si>
  <si>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</si>
  <si>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</si>
  <si>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</si>
  <si>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</si>
  <si>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</si>
  <si>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</si>
  <si>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</si>
  <si>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</si>
  <si>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</si>
  <si>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</si>
  <si>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</si>
  <si>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</si>
  <si>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</si>
  <si>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</si>
  <si>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</si>
  <si>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</si>
  <si>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</si>
  <si>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</si>
  <si>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</si>
  <si>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</si>
  <si>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</si>
  <si>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</si>
  <si>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</si>
  <si>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</si>
  <si>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</si>
  <si>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</si>
  <si>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</si>
  <si>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</si>
  <si>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</si>
  <si>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</si>
  <si>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</si>
  <si>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</si>
  <si>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</si>
  <si>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</si>
  <si>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</si>
  <si>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</si>
  <si>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</si>
  <si>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</si>
  <si>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</si>
  <si>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</si>
  <si>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</si>
  <si>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</si>
  <si>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</si>
  <si>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</si>
  <si>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</si>
  <si>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</si>
  <si>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</si>
  <si>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</si>
  <si>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</si>
  <si>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</si>
  <si>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</si>
  <si>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</si>
  <si>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</si>
  <si>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</si>
  <si>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</si>
  <si>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</si>
  <si>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</si>
  <si>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</si>
  <si>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</si>
  <si>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</si>
  <si>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</si>
  <si>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</si>
  <si>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</si>
  <si>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</si>
  <si>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</si>
  <si>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</si>
  <si>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</si>
  <si>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</si>
  <si>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</si>
  <si>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</si>
  <si>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</si>
  <si>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</si>
  <si>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</si>
  <si>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</si>
  <si>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</si>
  <si>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</si>
  <si>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</si>
  <si>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</si>
  <si>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</si>
  <si>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</si>
  <si>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</si>
  <si>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</si>
  <si>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</si>
  <si>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</si>
  <si>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</si>
  <si>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</si>
  <si>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</si>
  <si>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</si>
  <si>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</si>
  <si>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</si>
  <si>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</si>
  <si>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</si>
  <si>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</si>
  <si>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</si>
  <si>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</si>
  <si>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</si>
  <si>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</si>
  <si>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</si>
  <si>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</si>
  <si>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</si>
  <si>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</si>
  <si>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</si>
  <si>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</si>
  <si>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</si>
  <si>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</si>
  <si>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</si>
  <si>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</si>
  <si>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</si>
  <si>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</si>
  <si>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</si>
  <si>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</si>
  <si>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</si>
  <si>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</si>
  <si>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</si>
  <si>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</si>
  <si>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</si>
  <si>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</si>
  <si>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</si>
  <si>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</si>
  <si>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</si>
  <si>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</si>
  <si>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</si>
  <si>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</si>
  <si>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</si>
  <si>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</si>
  <si>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</si>
  <si>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</si>
  <si>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</si>
  <si>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</si>
  <si>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</si>
  <si>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</si>
  <si>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</si>
  <si>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</si>
  <si>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</si>
  <si>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</si>
  <si>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</si>
  <si>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</si>
  <si>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</si>
  <si>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</si>
  <si>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</si>
  <si>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</si>
  <si>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</si>
  <si>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</si>
  <si>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</si>
  <si>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</si>
  <si>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</si>
  <si>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</si>
  <si>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</si>
  <si>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</si>
  <si>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</si>
  <si>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</si>
  <si>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</si>
  <si>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</si>
  <si>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</si>
  <si>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</si>
  <si>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</si>
  <si>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</si>
  <si>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</si>
  <si>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</si>
  <si>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</si>
  <si>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</si>
  <si>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</si>
  <si>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</si>
  <si>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</si>
  <si>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</si>
  <si>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</si>
  <si>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</si>
  <si>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</si>
  <si>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</si>
  <si>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</si>
  <si>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</si>
  <si>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</si>
  <si>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</si>
  <si>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</si>
  <si>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</si>
  <si>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</si>
  <si>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</si>
  <si>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</si>
  <si>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</si>
  <si>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</si>
  <si>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</si>
  <si>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</si>
  <si>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</si>
  <si>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</si>
  <si>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</si>
  <si>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</si>
  <si>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</si>
  <si>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</si>
  <si>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</si>
  <si>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</si>
  <si>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</si>
  <si>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</si>
  <si>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</si>
  <si>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</si>
  <si>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</si>
  <si>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</si>
  <si>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</si>
  <si>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</si>
  <si>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</si>
  <si>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</si>
  <si>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</si>
  <si>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</si>
  <si>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</si>
  <si>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</si>
  <si>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</si>
  <si>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</si>
  <si>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</si>
  <si>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</si>
  <si>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</si>
  <si>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</si>
  <si>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</si>
  <si>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</si>
  <si>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</si>
  <si>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</si>
  <si>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</si>
  <si>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</si>
  <si>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</si>
  <si>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</si>
  <si>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</si>
  <si>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</si>
  <si>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</si>
  <si>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</si>
  <si>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</si>
  <si>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</si>
  <si>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</si>
  <si>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</si>
  <si>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</si>
  <si>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</si>
  <si>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</si>
  <si>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</si>
  <si>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</si>
  <si>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</si>
  <si>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</si>
  <si>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</si>
  <si>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</si>
  <si>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</si>
  <si>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</si>
  <si>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</si>
  <si>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</si>
  <si>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</si>
  <si>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</si>
  <si>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</si>
  <si>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</si>
  <si>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</si>
  <si>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</si>
  <si>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</si>
  <si>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</si>
  <si>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</si>
  <si>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</si>
  <si>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</si>
  <si>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</si>
  <si>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</si>
  <si>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</si>
  <si>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</si>
  <si>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</si>
  <si>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</si>
  <si>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</si>
  <si>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</si>
  <si>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</si>
  <si>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</si>
  <si>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</si>
  <si>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</si>
  <si>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</si>
  <si>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</si>
  <si>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</si>
  <si>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</si>
  <si>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</si>
  <si>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</si>
  <si>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</si>
  <si>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</si>
  <si>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</si>
  <si>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</si>
  <si>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</si>
  <si>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</si>
  <si>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</si>
  <si>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</si>
  <si>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</si>
  <si>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</si>
  <si>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</si>
  <si>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</si>
  <si>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</si>
  <si>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</si>
  <si>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</si>
  <si>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</si>
  <si>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</si>
  <si>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</si>
  <si>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</si>
  <si>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</si>
  <si>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</si>
  <si>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</si>
  <si>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</si>
  <si>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</si>
  <si>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</si>
  <si>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</si>
  <si>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</si>
  <si>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</si>
  <si>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</si>
  <si>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</si>
  <si>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</si>
  <si>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</si>
  <si>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</si>
  <si>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</si>
  <si>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</si>
  <si>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</si>
  <si>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</si>
  <si>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</si>
  <si>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</si>
  <si>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</si>
  <si>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</si>
  <si>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</si>
  <si>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</si>
  <si>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</si>
  <si>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</si>
  <si>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</si>
  <si>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</si>
  <si>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</si>
  <si>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</si>
  <si>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</si>
  <si>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</si>
  <si>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</si>
  <si>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</si>
  <si>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</si>
  <si>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</si>
  <si>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</si>
  <si>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</si>
  <si>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</si>
  <si>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</si>
  <si>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</si>
  <si>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</si>
  <si>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</si>
  <si>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</si>
  <si>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</si>
  <si>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</si>
  <si>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</si>
  <si>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</si>
  <si>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</si>
  <si>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</si>
  <si>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</si>
  <si>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</si>
  <si>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</si>
  <si>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</si>
  <si>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</si>
  <si>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</si>
  <si>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</si>
  <si>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</si>
  <si>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</si>
  <si>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</si>
  <si>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</si>
  <si>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</si>
  <si>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</si>
  <si>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</si>
  <si>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</si>
  <si>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</si>
  <si>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</si>
  <si>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</si>
  <si>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</si>
  <si>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</si>
  <si>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</si>
  <si>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</si>
  <si>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</si>
  <si>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</si>
  <si>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</si>
  <si>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</si>
  <si>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</si>
  <si>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</si>
  <si>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</si>
  <si>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</si>
  <si>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</si>
  <si>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</si>
  <si>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</si>
  <si>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</si>
  <si>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</si>
  <si>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</si>
  <si>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</si>
  <si>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</si>
  <si>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</si>
  <si>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</si>
  <si>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</si>
  <si>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</si>
  <si>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</si>
  <si>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</si>
  <si>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</si>
  <si>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</si>
  <si>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</si>
  <si>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</si>
  <si>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</si>
  <si>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</si>
  <si>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</si>
  <si>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</si>
  <si>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</si>
  <si>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</si>
  <si>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</si>
  <si>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</si>
  <si>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</si>
  <si>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</si>
  <si>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</si>
  <si>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</si>
  <si>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</si>
  <si>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</si>
  <si>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</si>
  <si>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</si>
  <si>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</si>
  <si>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</si>
  <si>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</si>
  <si>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</si>
  <si>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</si>
  <si>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</si>
  <si>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</si>
  <si>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</si>
  <si>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</si>
  <si>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</si>
  <si>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</si>
  <si>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</si>
  <si>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</si>
  <si>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</si>
  <si>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</si>
  <si>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</si>
  <si>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</si>
  <si>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</si>
  <si>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</si>
  <si>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</si>
  <si>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</si>
  <si>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</si>
  <si>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</si>
  <si>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</si>
  <si>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</si>
  <si>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</si>
  <si>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</si>
  <si>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</si>
  <si>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</si>
  <si>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</si>
  <si>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</si>
  <si>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</si>
  <si>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</si>
  <si>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</si>
  <si>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</si>
  <si>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</si>
  <si>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</si>
  <si>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</si>
  <si>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</si>
  <si>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</si>
  <si>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</si>
  <si>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</si>
  <si>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</si>
  <si>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</si>
  <si>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</si>
  <si>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</si>
  <si>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</si>
  <si>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</si>
  <si>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</si>
  <si>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</si>
  <si>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</si>
  <si>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</si>
  <si>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</si>
  <si>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</si>
  <si>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</si>
  <si>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</si>
  <si>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</si>
  <si>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</si>
  <si>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</si>
  <si>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</si>
  <si>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</si>
  <si>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</si>
  <si>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</si>
  <si>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</si>
  <si>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</si>
  <si>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</si>
  <si>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</si>
  <si>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</si>
  <si>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</si>
  <si>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</si>
  <si>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</si>
  <si>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</si>
  <si>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</si>
  <si>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</si>
  <si>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</si>
  <si>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</si>
  <si>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</si>
  <si>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</si>
  <si>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</si>
  <si>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</si>
  <si>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</si>
  <si>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</si>
  <si>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</si>
  <si>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</si>
  <si>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</si>
  <si>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</si>
  <si>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</si>
  <si>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</si>
  <si>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</si>
  <si>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</si>
  <si>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</si>
  <si>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</si>
  <si>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</si>
  <si>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</si>
  <si>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</si>
  <si>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</si>
  <si>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</si>
  <si>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</si>
  <si>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</si>
  <si>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</si>
  <si>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</si>
  <si>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</si>
  <si>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</si>
  <si>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</si>
  <si>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</si>
  <si>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</si>
  <si>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</si>
  <si>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</si>
  <si>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</si>
  <si>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</si>
  <si>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</si>
  <si>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</si>
  <si>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</si>
  <si>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</si>
  <si>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</si>
  <si>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</si>
  <si>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</si>
  <si>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</si>
  <si>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</si>
  <si>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</si>
  <si>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</si>
  <si>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</si>
  <si>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</si>
  <si>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</si>
  <si>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</si>
  <si>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</si>
  <si>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</si>
  <si>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</si>
  <si>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</si>
  <si>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</si>
  <si>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</si>
  <si>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</si>
  <si>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</si>
  <si>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</si>
  <si>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</si>
  <si>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</si>
  <si>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</si>
  <si>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</si>
  <si>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</si>
  <si>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</si>
  <si>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</si>
  <si>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</si>
  <si>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</si>
  <si>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</si>
  <si>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</si>
  <si>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</si>
  <si>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</si>
  <si>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</si>
  <si>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</si>
  <si>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</si>
  <si>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</si>
  <si>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</si>
  <si>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</si>
  <si>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</si>
  <si>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</si>
  <si>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</si>
  <si>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</si>
  <si>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</si>
  <si>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</si>
  <si>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</si>
  <si>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</si>
  <si>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</si>
  <si>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</si>
  <si>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</si>
  <si>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</si>
  <si>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</si>
  <si>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</si>
  <si>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</si>
  <si>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</si>
  <si>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</si>
  <si>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</si>
  <si>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</si>
  <si>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</si>
  <si>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</si>
  <si>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</si>
  <si>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</si>
  <si>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</si>
  <si>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</si>
  <si>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</si>
  <si>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</si>
  <si>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</si>
  <si>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</si>
  <si>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</si>
  <si>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</si>
  <si>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</si>
  <si>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</si>
  <si>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</si>
  <si>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</si>
  <si>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</si>
  <si>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</si>
  <si>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</si>
  <si>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</si>
  <si>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</si>
  <si>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</si>
  <si>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</si>
  <si>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</si>
  <si>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</si>
  <si>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</si>
  <si>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</si>
  <si>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</si>
  <si>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</si>
  <si>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</si>
  <si>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</si>
  <si>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</si>
  <si>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</si>
  <si>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</si>
  <si>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</si>
  <si>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</si>
  <si>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</si>
  <si>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</si>
  <si>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</si>
  <si>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</si>
  <si>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</si>
  <si>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</si>
  <si>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</si>
  <si>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</si>
  <si>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</si>
  <si>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</si>
  <si>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</si>
  <si>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</si>
  <si>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</si>
  <si>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</si>
  <si>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</si>
  <si>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</si>
  <si>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</si>
  <si>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</si>
  <si>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</si>
  <si>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</si>
  <si>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</si>
  <si>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</si>
  <si>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</si>
  <si>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</si>
  <si>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</si>
  <si>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</si>
  <si>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</si>
  <si>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</si>
  <si>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</si>
  <si>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</si>
  <si>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</si>
  <si>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</si>
  <si>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</si>
  <si>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</si>
  <si>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</si>
  <si>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</si>
  <si>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</si>
  <si>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</si>
  <si>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</si>
  <si>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</si>
  <si>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</si>
  <si>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</si>
  <si>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</si>
  <si>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</si>
  <si>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</si>
  <si>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</si>
  <si>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</si>
  <si>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</si>
  <si>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</si>
  <si>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</si>
  <si>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</si>
  <si>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</si>
  <si>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</si>
  <si>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</si>
  <si>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</si>
  <si>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</si>
  <si>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</si>
  <si>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</si>
  <si>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</si>
  <si>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</si>
  <si>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</si>
  <si>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</si>
  <si>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</si>
  <si>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</si>
  <si>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</si>
  <si>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</si>
  <si>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</si>
  <si>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</si>
  <si>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</si>
  <si>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</si>
  <si>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</si>
  <si>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</si>
  <si>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</si>
  <si>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</si>
  <si>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</si>
  <si>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</si>
  <si>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</si>
  <si>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</si>
  <si>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</si>
  <si>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</si>
  <si>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</si>
  <si>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</si>
  <si>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</si>
  <si>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</si>
  <si>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</si>
  <si>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</si>
  <si>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</si>
  <si>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</si>
  <si>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</si>
  <si>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</si>
  <si>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</si>
  <si>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</si>
  <si>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</si>
  <si>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</si>
  <si>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</si>
  <si>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</si>
  <si>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</si>
  <si>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</si>
  <si>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</si>
  <si>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</si>
  <si>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</si>
  <si>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</si>
  <si>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</si>
  <si>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</si>
  <si>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</si>
  <si>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</si>
  <si>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</si>
  <si>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</si>
  <si>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</si>
  <si>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</si>
  <si>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</si>
  <si>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</si>
  <si>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</si>
  <si>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</si>
  <si>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</si>
  <si>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</si>
  <si>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</si>
  <si>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</si>
  <si>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</si>
  <si>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</si>
  <si>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</si>
  <si>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</si>
  <si>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</si>
  <si>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</si>
  <si>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</si>
  <si>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</si>
  <si>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</si>
  <si>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</si>
  <si>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</si>
  <si>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</si>
  <si>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</si>
  <si>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</si>
  <si>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</si>
  <si>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</si>
  <si>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</si>
  <si>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</si>
  <si>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</si>
  <si>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</si>
  <si>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</si>
  <si>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</si>
  <si>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</si>
  <si>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</si>
  <si>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</si>
  <si>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</si>
  <si>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</si>
  <si>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</si>
  <si>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</si>
  <si>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</si>
  <si>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</si>
  <si>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</si>
  <si>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</si>
  <si>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</si>
  <si>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</si>
  <si>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</si>
  <si>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</si>
  <si>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</si>
  <si>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</si>
  <si>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</si>
  <si>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</si>
  <si>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</si>
  <si>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</si>
  <si>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</si>
  <si>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</si>
  <si>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</si>
  <si>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</si>
  <si>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</si>
  <si>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</si>
  <si>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</si>
  <si>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</si>
  <si>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</si>
  <si>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</si>
  <si>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</si>
  <si>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</si>
  <si>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</si>
  <si>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</si>
  <si>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</si>
  <si>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</si>
  <si>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</si>
  <si>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</si>
  <si>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</si>
  <si>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</si>
  <si>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</si>
  <si>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</si>
  <si>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</si>
  <si>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</si>
  <si>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</si>
  <si>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</si>
  <si>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</si>
  <si>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</si>
  <si>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</si>
  <si>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</si>
  <si>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</si>
  <si>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</si>
  <si>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</si>
  <si>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</si>
  <si>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</si>
  <si>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</si>
  <si>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</si>
  <si>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</si>
  <si>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</si>
  <si>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</si>
  <si>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</si>
  <si>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</si>
  <si>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</si>
  <si>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</si>
  <si>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</si>
  <si>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</si>
  <si>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</si>
  <si>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</si>
  <si>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</si>
  <si>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</si>
  <si>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</si>
  <si>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</si>
  <si>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</si>
  <si>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</si>
  <si>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</si>
  <si>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</si>
  <si>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</si>
  <si>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</si>
  <si>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</si>
  <si>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</si>
  <si>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</si>
  <si>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</si>
  <si>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</si>
  <si>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</si>
  <si>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</si>
  <si>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</si>
  <si>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</si>
  <si>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</si>
  <si>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</si>
  <si>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</si>
  <si>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</si>
  <si>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</si>
  <si>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</si>
  <si>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</si>
  <si>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</si>
  <si>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</si>
  <si>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</si>
  <si>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</si>
  <si>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</si>
  <si>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</si>
  <si>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</si>
  <si>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</si>
  <si>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</si>
  <si>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</si>
  <si>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</si>
  <si>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</si>
  <si>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</si>
  <si>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</si>
  <si>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</si>
  <si>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</si>
  <si>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</si>
  <si>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</si>
  <si>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</si>
  <si>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</si>
  <si>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</si>
  <si>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</si>
  <si>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</si>
  <si>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</si>
  <si>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</si>
  <si>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</si>
  <si>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</si>
  <si>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</si>
  <si>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</si>
  <si>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</si>
  <si>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</si>
  <si>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</si>
  <si>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</si>
  <si>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</si>
  <si>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</si>
  <si>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</si>
  <si>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</si>
  <si>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</si>
  <si>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</si>
  <si>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</si>
  <si>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</si>
  <si>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</si>
  <si>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</si>
  <si>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</si>
  <si>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</si>
  <si>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</si>
  <si>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</si>
  <si>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</si>
  <si>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</si>
  <si>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</si>
  <si>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</si>
  <si>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</si>
  <si>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</si>
  <si>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</si>
  <si>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</si>
  <si>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</si>
  <si>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</si>
  <si>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</si>
  <si>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</si>
  <si>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</si>
  <si>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</si>
  <si>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</si>
  <si>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</si>
  <si>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</si>
  <si>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</si>
  <si>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</si>
  <si>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</si>
  <si>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</si>
  <si>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</si>
  <si>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</si>
  <si>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</si>
  <si>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</si>
  <si>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</si>
  <si>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</si>
  <si>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</si>
  <si>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</si>
  <si>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</si>
  <si>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</si>
  <si>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</si>
  <si>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</si>
  <si>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</si>
  <si>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</si>
  <si>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</si>
  <si>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</si>
  <si>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</si>
  <si>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</si>
  <si>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</si>
  <si>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</si>
  <si>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</si>
  <si>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</si>
  <si>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</si>
  <si>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</si>
  <si>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</si>
  <si>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</si>
  <si>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</si>
  <si>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</si>
  <si>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</si>
  <si>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</si>
  <si>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</si>
  <si>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</si>
  <si>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</si>
  <si>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</si>
  <si>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</si>
  <si>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</si>
  <si>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</si>
  <si>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</si>
  <si>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</si>
  <si>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</si>
  <si>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</si>
  <si>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</si>
  <si>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</si>
  <si>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</si>
  <si>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</si>
  <si>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</si>
  <si>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</si>
  <si>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</si>
  <si>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</si>
  <si>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</si>
  <si>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</si>
  <si>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</si>
  <si>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</si>
  <si>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</si>
  <si>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</si>
  <si>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</si>
  <si>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</si>
  <si>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</si>
  <si>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</si>
  <si>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</si>
  <si>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</si>
  <si>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</si>
  <si>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</si>
  <si>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</si>
  <si>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</si>
  <si>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</si>
  <si>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</si>
  <si>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</si>
  <si>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</si>
  <si>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</si>
  <si>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</si>
  <si>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</si>
  <si>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</si>
  <si>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</si>
  <si>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</si>
  <si>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</si>
  <si>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</si>
  <si>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</si>
  <si>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</si>
  <si>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</si>
  <si>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</si>
  <si>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</si>
  <si>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</si>
  <si>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</si>
  <si>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</si>
  <si>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</si>
  <si>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</si>
  <si>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</si>
  <si>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</si>
  <si>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</si>
  <si>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</si>
  <si>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</si>
  <si>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</si>
  <si>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</si>
  <si>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</si>
  <si>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</si>
  <si>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</si>
  <si>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</si>
  <si>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</si>
  <si>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</si>
  <si>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</si>
  <si>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</si>
  <si>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</si>
  <si>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</si>
  <si>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</si>
  <si>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</si>
  <si>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</si>
  <si>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</si>
  <si>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</si>
  <si>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</si>
  <si>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</si>
  <si>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</si>
  <si>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</si>
  <si>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</si>
  <si>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</si>
  <si>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</si>
  <si>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</si>
  <si>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</si>
  <si>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</si>
  <si>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</si>
  <si>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</si>
  <si>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</si>
  <si>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</si>
  <si>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</si>
  <si>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</si>
  <si>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</si>
  <si>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</si>
  <si>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</si>
  <si>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</si>
  <si>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</si>
  <si>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</si>
  <si>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</si>
  <si>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</si>
  <si>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</si>
  <si>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</si>
  <si>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</si>
  <si>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</si>
  <si>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</si>
  <si>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</si>
  <si>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</si>
  <si>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</si>
  <si>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</si>
  <si>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</si>
  <si>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</si>
  <si>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</si>
  <si>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</si>
  <si>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</si>
  <si>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</si>
  <si>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</si>
  <si>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</si>
  <si>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</si>
  <si>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</si>
  <si>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</si>
  <si>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</si>
  <si>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</si>
  <si>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</si>
  <si>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</si>
  <si>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</si>
  <si>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</si>
  <si>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</si>
  <si>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</si>
  <si>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</si>
  <si>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</si>
  <si>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</si>
  <si>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</si>
  <si>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</si>
  <si>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</si>
  <si>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</si>
  <si>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</si>
  <si>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</si>
  <si>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</si>
  <si>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</si>
  <si>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</si>
  <si>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</si>
  <si>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</si>
  <si>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</si>
  <si>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</si>
  <si>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</si>
  <si>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</si>
  <si>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</si>
  <si>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</si>
  <si>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</si>
  <si>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</si>
  <si>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</si>
  <si>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</si>
  <si>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</si>
  <si>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</si>
  <si>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</si>
  <si>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</si>
  <si>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</si>
  <si>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</si>
  <si>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</si>
  <si>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</si>
  <si>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</si>
  <si>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</si>
  <si>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</si>
  <si>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</si>
  <si>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</si>
  <si>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</si>
  <si>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</si>
  <si>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</si>
  <si>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</si>
  <si>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</si>
  <si>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</si>
  <si>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</si>
  <si>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</si>
  <si>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</si>
  <si>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</si>
  <si>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</si>
  <si>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</si>
  <si>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</si>
  <si>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</si>
  <si>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</si>
  <si>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</si>
  <si>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</si>
  <si>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</si>
  <si>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</si>
  <si>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</si>
  <si>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</si>
  <si>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</si>
  <si>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</si>
  <si>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</si>
  <si>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</si>
  <si>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</si>
  <si>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</si>
  <si>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</si>
  <si>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</si>
  <si>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</si>
  <si>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</si>
  <si>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</si>
  <si>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</si>
  <si>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</si>
  <si>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</si>
  <si>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</si>
  <si>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</si>
  <si>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</si>
  <si>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</si>
  <si>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</si>
  <si>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</si>
  <si>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</si>
  <si>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</si>
  <si>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</si>
  <si>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</si>
  <si>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</si>
  <si>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</si>
  <si>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</si>
  <si>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</si>
  <si>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</si>
  <si>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</si>
  <si>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</si>
  <si>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</si>
  <si>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</si>
  <si>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</si>
  <si>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</si>
  <si>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</si>
  <si>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</si>
  <si>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</si>
  <si>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</si>
  <si>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</si>
  <si>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</si>
  <si>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</si>
  <si>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</si>
  <si>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</si>
  <si>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</si>
  <si>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</si>
  <si>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</si>
  <si>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</si>
  <si>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</si>
  <si>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</si>
  <si>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</si>
  <si>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</si>
  <si>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</si>
  <si>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</si>
  <si>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</si>
  <si>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</si>
  <si>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</si>
  <si>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</si>
  <si>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</si>
  <si>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</si>
  <si>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</si>
  <si>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</si>
  <si>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</si>
  <si>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</si>
  <si>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</si>
  <si>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</si>
  <si>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</si>
  <si>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</si>
  <si>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</si>
  <si>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</si>
  <si>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</si>
  <si>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</si>
  <si>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</si>
  <si>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</si>
  <si>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</si>
  <si>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</si>
  <si>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</si>
  <si>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</si>
  <si>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</si>
  <si>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</si>
  <si>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</si>
  <si>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</si>
  <si>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</si>
  <si>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</si>
  <si>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</si>
  <si>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</si>
  <si>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</si>
  <si>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</si>
  <si>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</si>
  <si>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</si>
  <si>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</si>
  <si>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</si>
  <si>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</si>
  <si>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</si>
  <si>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</si>
  <si>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</si>
  <si>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</si>
  <si>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</si>
  <si>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</si>
  <si>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</si>
  <si>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</si>
  <si>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</si>
  <si>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</si>
  <si>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</si>
  <si>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</si>
  <si>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</si>
  <si>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</si>
  <si>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</si>
  <si>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</si>
  <si>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</si>
  <si>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</si>
  <si>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</si>
  <si>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</si>
  <si>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</si>
  <si>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</si>
  <si>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</si>
  <si>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</si>
  <si>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</si>
  <si>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</si>
  <si>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</si>
  <si>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</si>
  <si>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</si>
  <si>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</si>
  <si>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</si>
  <si>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</si>
  <si>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</si>
  <si>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</si>
  <si>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</si>
  <si>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</si>
  <si>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</si>
  <si>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</si>
  <si>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</si>
  <si>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</si>
  <si>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</si>
  <si>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</si>
  <si>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</si>
  <si>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</si>
  <si>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</si>
  <si>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</si>
  <si>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</si>
  <si>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</si>
  <si>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</si>
  <si>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</si>
  <si>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</si>
  <si>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</si>
  <si>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</si>
  <si>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</si>
  <si>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</si>
  <si>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</si>
  <si>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</si>
  <si>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</si>
  <si>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</si>
  <si>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</si>
  <si>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</si>
  <si>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</si>
  <si>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</si>
  <si>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</si>
  <si>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</si>
  <si>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</si>
  <si>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</si>
  <si>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</si>
  <si>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</si>
  <si>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</si>
  <si>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</si>
  <si>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</si>
  <si>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</si>
  <si>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</si>
  <si>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</si>
  <si>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</si>
  <si>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</si>
  <si>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</si>
  <si>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</si>
  <si>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</si>
  <si>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</si>
  <si>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</si>
  <si>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</si>
  <si>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</si>
  <si>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</si>
  <si>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</si>
  <si>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</si>
  <si>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</si>
  <si>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</si>
  <si>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</si>
  <si>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</si>
  <si>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</si>
  <si>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</si>
  <si>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</si>
  <si>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</si>
  <si>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</si>
  <si>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</si>
  <si>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</si>
  <si>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</si>
  <si>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</si>
  <si>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</si>
  <si>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</si>
  <si>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</si>
  <si>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</si>
  <si>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</si>
  <si>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</si>
  <si>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</si>
  <si>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</si>
  <si>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</si>
  <si>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</si>
  <si>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</si>
  <si>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</si>
  <si>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</si>
  <si>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</si>
  <si>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</si>
  <si>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</si>
  <si>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</si>
  <si>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</si>
  <si>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</si>
  <si>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</si>
  <si>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</si>
  <si>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</si>
  <si>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</si>
  <si>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</si>
  <si>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</si>
  <si>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</si>
  <si>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</si>
  <si>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</si>
  <si>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</si>
  <si>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</si>
  <si>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</si>
  <si>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</si>
  <si>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</si>
  <si>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</si>
  <si>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</si>
  <si>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</si>
  <si>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</si>
  <si>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</si>
  <si>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</si>
  <si>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</si>
  <si>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</si>
  <si>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</si>
  <si>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</si>
  <si>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</si>
  <si>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</si>
  <si>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</si>
  <si>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</si>
  <si>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</si>
  <si>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</si>
  <si>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</si>
  <si>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</si>
  <si>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</si>
  <si>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</si>
  <si>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</si>
  <si>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</si>
  <si>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</si>
  <si>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</si>
  <si>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</si>
  <si>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</si>
  <si>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</si>
  <si>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</si>
  <si>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</si>
  <si>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</si>
  <si>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</si>
  <si>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</si>
  <si>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</si>
  <si>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</si>
  <si>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</si>
  <si>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</si>
  <si>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</si>
  <si>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</si>
  <si>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</si>
  <si>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</si>
  <si>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</si>
  <si>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</si>
  <si>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</si>
  <si>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</si>
  <si>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</si>
  <si>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</si>
  <si>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</si>
  <si>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</si>
  <si>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</si>
  <si>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</si>
  <si>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</si>
  <si>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</si>
  <si>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</si>
  <si>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</si>
  <si>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</si>
  <si>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</si>
  <si>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</si>
  <si>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</si>
  <si>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</si>
  <si>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</si>
  <si>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</si>
  <si>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</si>
  <si>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</si>
  <si>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</si>
  <si>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</si>
  <si>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</si>
  <si>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</si>
  <si>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</si>
  <si>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</si>
  <si>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</si>
  <si>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</si>
  <si>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</si>
  <si>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</si>
  <si>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</si>
  <si>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</si>
  <si>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</si>
  <si>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</si>
  <si>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</si>
  <si>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</si>
  <si>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</si>
  <si>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</si>
  <si>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</si>
  <si>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</si>
  <si>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</si>
  <si>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</si>
  <si>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</si>
  <si>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</si>
  <si>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</si>
  <si>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</si>
  <si>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</si>
  <si>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</si>
  <si>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</si>
  <si>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</si>
  <si>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</si>
  <si>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</si>
  <si>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</si>
  <si>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</si>
  <si>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</si>
  <si>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</si>
  <si>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</si>
  <si>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</si>
  <si>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</si>
  <si>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</si>
  <si>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</si>
  <si>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</si>
  <si>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</si>
  <si>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</si>
  <si>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</si>
  <si>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</si>
  <si>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</si>
  <si>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</si>
  <si>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</si>
  <si>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</si>
  <si>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</si>
  <si>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</si>
  <si>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</si>
  <si>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</si>
  <si>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</si>
  <si>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</si>
  <si>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</si>
  <si>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</si>
  <si>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</si>
  <si>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</si>
  <si>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</si>
  <si>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</si>
  <si>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</si>
  <si>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</si>
  <si>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</si>
  <si>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</si>
  <si>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</si>
  <si>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</si>
  <si>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</si>
  <si>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</si>
  <si>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</si>
  <si>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</si>
  <si>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</si>
  <si>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</si>
  <si>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</si>
  <si>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</si>
  <si>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</si>
  <si>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</si>
  <si>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</si>
  <si>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</si>
  <si>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</si>
  <si>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</si>
  <si>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</si>
  <si>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</si>
  <si>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</si>
  <si>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</si>
  <si>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</si>
  <si>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</si>
  <si>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</si>
  <si>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</si>
  <si>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</si>
  <si>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</si>
  <si>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</si>
  <si>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</si>
  <si>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</si>
  <si>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</si>
  <si>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</si>
  <si>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</si>
  <si>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</si>
  <si>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</si>
  <si>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</si>
  <si>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</si>
  <si>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</si>
  <si>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</si>
  <si>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</si>
  <si>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</si>
  <si>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</si>
  <si>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</si>
  <si>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</si>
  <si>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</si>
  <si>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</si>
  <si>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</si>
  <si>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</si>
  <si>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</si>
  <si>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</si>
  <si>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</si>
  <si>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</si>
  <si>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</si>
  <si>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</si>
  <si>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</si>
  <si>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</si>
  <si>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</si>
  <si>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</si>
  <si>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</si>
  <si>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</si>
  <si>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</si>
  <si>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</si>
  <si>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</si>
  <si>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</si>
  <si>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</si>
  <si>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</si>
  <si>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</si>
  <si>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</si>
  <si>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</si>
  <si>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</si>
  <si>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</si>
  <si>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</si>
  <si>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</si>
  <si>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</si>
  <si>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</si>
  <si>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</si>
  <si>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</si>
  <si>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</si>
  <si>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</si>
  <si>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</si>
  <si>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</si>
  <si>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</si>
  <si>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</si>
  <si>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</si>
  <si>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</si>
  <si>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</si>
  <si>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</si>
  <si>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</si>
  <si>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</si>
  <si>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</si>
  <si>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</si>
  <si>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</si>
  <si>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</si>
  <si>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</si>
  <si>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</si>
  <si>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</si>
  <si>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</si>
  <si>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</si>
  <si>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</si>
  <si>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</si>
  <si>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</si>
  <si>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</si>
  <si>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</si>
  <si>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</si>
  <si>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</si>
  <si>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</si>
  <si>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</si>
  <si>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</si>
  <si>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</si>
  <si>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</si>
  <si>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</si>
  <si>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</si>
  <si>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</si>
  <si>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</si>
  <si>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</si>
  <si>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</si>
  <si>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</si>
  <si>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</si>
  <si>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</si>
  <si>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</si>
  <si>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</si>
  <si>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</si>
  <si>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</si>
  <si>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</si>
  <si>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</si>
  <si>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</si>
  <si>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</si>
  <si>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</si>
  <si>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</si>
  <si>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</si>
  <si>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</si>
  <si>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</si>
  <si>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</si>
  <si>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</si>
  <si>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</si>
  <si>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</si>
  <si>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</si>
  <si>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</si>
  <si>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</si>
  <si>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</si>
  <si>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</si>
  <si>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</si>
  <si>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</si>
  <si>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</si>
  <si>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</si>
  <si>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</si>
  <si>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</si>
  <si>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</si>
  <si>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</si>
  <si>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</si>
  <si>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</si>
  <si>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</si>
  <si>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</si>
  <si>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</si>
  <si>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</si>
  <si>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</si>
  <si>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</si>
  <si>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</si>
  <si>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</si>
  <si>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</si>
  <si>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</si>
  <si>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</si>
  <si>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</si>
  <si>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</si>
  <si>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</si>
  <si>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</si>
  <si>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</si>
  <si>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</si>
  <si>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</si>
  <si>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</si>
  <si>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</si>
  <si>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</si>
  <si>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</si>
  <si>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</si>
  <si>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</si>
  <si>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</si>
  <si>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</si>
  <si>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</si>
  <si>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</si>
  <si>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</si>
  <si>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</si>
  <si>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</si>
  <si>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</si>
  <si>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</si>
  <si>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</si>
  <si>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</si>
  <si>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</si>
  <si>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</si>
  <si>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</si>
  <si>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</si>
  <si>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</si>
  <si>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</si>
  <si>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</si>
  <si>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</si>
  <si>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</si>
  <si>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</si>
  <si>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</si>
  <si>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</si>
  <si>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</si>
  <si>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</si>
  <si>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</si>
  <si>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</si>
  <si>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</si>
  <si>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</si>
  <si>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</si>
  <si>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</si>
  <si>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</si>
  <si>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</si>
  <si>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</si>
  <si>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</si>
  <si>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</si>
  <si>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</si>
  <si>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</si>
  <si>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</si>
  <si>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</si>
  <si>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</si>
  <si>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</si>
  <si>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</si>
  <si>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</si>
  <si>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</si>
  <si>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</si>
  <si>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</si>
  <si>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</si>
  <si>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</si>
  <si>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</si>
  <si>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</si>
  <si>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</si>
  <si>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</si>
  <si>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</si>
  <si>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</si>
  <si>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</si>
  <si>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</si>
  <si>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</si>
  <si>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</si>
  <si>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</si>
  <si>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</si>
  <si>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</si>
  <si>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</si>
  <si>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</si>
  <si>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</si>
  <si>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</si>
  <si>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</si>
  <si>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</si>
  <si>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</si>
  <si>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</si>
  <si>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</si>
  <si>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</si>
  <si>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</si>
  <si>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</si>
  <si>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</si>
  <si>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</si>
  <si>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</si>
  <si>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</si>
  <si>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</si>
  <si>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</si>
  <si>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</si>
  <si>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</si>
  <si>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</si>
  <si>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</si>
  <si>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</si>
  <si>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</si>
  <si>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</si>
  <si>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</si>
  <si>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</si>
  <si>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</si>
  <si>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</si>
  <si>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</si>
  <si>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</si>
  <si>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</si>
  <si>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</si>
  <si>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</si>
  <si>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</si>
  <si>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</si>
  <si>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</si>
  <si>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</si>
  <si>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</si>
  <si>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</si>
  <si>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</si>
  <si>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</si>
  <si>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</si>
  <si>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</si>
  <si>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</si>
  <si>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</si>
  <si>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</si>
  <si>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</si>
  <si>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</si>
  <si>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</si>
  <si>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</si>
  <si>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</si>
  <si>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</si>
  <si>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</si>
  <si>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</si>
  <si>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</si>
  <si>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</si>
  <si>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</si>
  <si>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</si>
  <si>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</si>
  <si>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</si>
  <si>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</si>
  <si>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</si>
  <si>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</si>
  <si>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</si>
  <si>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</si>
  <si>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</si>
  <si>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</si>
  <si>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</si>
  <si>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</si>
  <si>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</si>
  <si>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</si>
  <si>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</si>
  <si>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</si>
  <si>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</si>
  <si>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</si>
  <si>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</si>
  <si>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</si>
  <si>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</si>
  <si>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</si>
  <si>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</si>
  <si>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</si>
  <si>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</si>
  <si>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</si>
  <si>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</si>
  <si>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</si>
  <si>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</si>
  <si>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</si>
  <si>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</si>
  <si>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</si>
  <si>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</si>
  <si>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</si>
  <si>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</si>
  <si>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</si>
  <si>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</si>
  <si>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</si>
  <si>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</si>
  <si>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</si>
  <si>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</si>
  <si>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</si>
  <si>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</si>
  <si>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</si>
  <si>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</si>
  <si>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</si>
  <si>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</si>
  <si>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</si>
  <si>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</si>
  <si>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</si>
  <si>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</si>
  <si>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</si>
  <si>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</si>
  <si>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</si>
  <si>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</si>
  <si>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</si>
  <si>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</si>
  <si>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</si>
  <si>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</si>
  <si>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</si>
  <si>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</si>
  <si>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</si>
  <si>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</si>
  <si>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</si>
  <si>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</si>
  <si>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</si>
  <si>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</si>
  <si>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</si>
  <si>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</si>
  <si>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</si>
  <si>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</si>
  <si>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</si>
  <si>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</si>
  <si>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</si>
  <si>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</si>
  <si>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</si>
  <si>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</si>
  <si>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</si>
  <si>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</si>
  <si>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</si>
  <si>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</si>
  <si>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</si>
  <si>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</si>
  <si>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</si>
  <si>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</si>
  <si>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</si>
  <si>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</si>
  <si>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</si>
  <si>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</si>
  <si>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</si>
  <si>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</si>
  <si>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</si>
  <si>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</si>
  <si>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</si>
  <si>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</si>
  <si>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</si>
  <si>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</si>
  <si>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</si>
  <si>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</si>
  <si>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</si>
  <si>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</si>
  <si>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</si>
  <si>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</si>
  <si>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</si>
  <si>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</si>
  <si>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</si>
  <si>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</si>
  <si>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</si>
  <si>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</si>
  <si>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</si>
  <si>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</si>
  <si>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</si>
  <si>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</si>
  <si>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</si>
  <si>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</si>
  <si>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</si>
  <si>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</si>
  <si>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</si>
  <si>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</si>
  <si>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</si>
  <si>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</si>
  <si>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</si>
  <si>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</si>
  <si>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</si>
  <si>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</si>
  <si>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</si>
  <si>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</si>
  <si>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</si>
  <si>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</si>
  <si>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</si>
  <si>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</si>
  <si>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</si>
  <si>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</si>
  <si>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</si>
  <si>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</si>
  <si>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</si>
  <si>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</si>
  <si>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</si>
  <si>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</si>
  <si>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</si>
  <si>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</si>
  <si>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</si>
  <si>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</si>
  <si>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</si>
  <si>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</si>
  <si>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</si>
  <si>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</si>
  <si>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</si>
  <si>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</si>
  <si>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</si>
  <si>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</si>
  <si>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</si>
  <si>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</si>
  <si>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</si>
  <si>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</si>
  <si>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</si>
  <si>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</si>
  <si>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</si>
  <si>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</si>
  <si>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</si>
  <si>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</si>
  <si>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</si>
  <si>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</si>
  <si>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</si>
  <si>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</si>
  <si>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</si>
  <si>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</si>
  <si>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</si>
  <si>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</si>
  <si>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</si>
  <si>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</si>
  <si>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</si>
  <si>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</si>
  <si>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</si>
  <si>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</si>
  <si>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</si>
  <si>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</si>
  <si>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</si>
  <si>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</si>
  <si>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</si>
  <si>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</si>
  <si>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</si>
  <si>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</si>
  <si>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</si>
  <si>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</si>
  <si>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</si>
  <si>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</si>
  <si>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</si>
  <si>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</si>
  <si>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</si>
  <si>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</si>
  <si>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</si>
  <si>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</si>
  <si>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</si>
  <si>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</si>
  <si>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</si>
  <si>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</si>
  <si>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</si>
  <si>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</si>
  <si>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</si>
  <si>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</si>
  <si>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</si>
  <si>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</si>
  <si>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</si>
  <si>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</si>
  <si>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</si>
  <si>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</si>
  <si>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</si>
  <si>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</si>
  <si>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</si>
  <si>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</si>
  <si>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</si>
  <si>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</si>
  <si>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</si>
  <si>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</si>
  <si>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</si>
  <si>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</si>
  <si>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</si>
  <si>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</si>
  <si>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</si>
  <si>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</si>
  <si>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</si>
  <si>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</si>
  <si>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</si>
  <si>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</si>
  <si>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</si>
  <si>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</si>
  <si>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</si>
  <si>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</si>
  <si>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</si>
  <si>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</si>
  <si>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</si>
  <si>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</si>
  <si>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</si>
  <si>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</si>
  <si>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</si>
  <si>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</si>
  <si>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</si>
  <si>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</si>
  <si>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</si>
  <si>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</si>
  <si>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</si>
  <si>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</si>
  <si>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</si>
  <si>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</si>
  <si>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</si>
  <si>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</si>
  <si>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</si>
  <si>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</si>
  <si>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</si>
  <si>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</si>
  <si>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</si>
  <si>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</si>
  <si>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</si>
  <si>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</si>
  <si>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</si>
  <si>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</si>
  <si>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</si>
  <si>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</si>
  <si>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</si>
  <si>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</si>
  <si>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</si>
  <si>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</si>
  <si>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</si>
  <si>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</si>
  <si>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</si>
  <si>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</si>
  <si>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</si>
  <si>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</si>
  <si>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</si>
  <si>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</si>
  <si>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</si>
  <si>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</si>
  <si>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</si>
  <si>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</si>
  <si>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</si>
  <si>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</si>
  <si>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</si>
  <si>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</si>
  <si>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</si>
  <si>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</si>
  <si>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</si>
  <si>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</si>
  <si>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</si>
  <si>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</si>
  <si>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</si>
  <si>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</si>
  <si>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</si>
  <si>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</si>
  <si>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</si>
  <si>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</si>
  <si>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</si>
  <si>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</si>
  <si>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</si>
  <si>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</si>
  <si>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</si>
  <si>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</si>
  <si>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</si>
  <si>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</si>
  <si>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</si>
  <si>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</si>
  <si>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</si>
  <si>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</si>
  <si>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</si>
  <si>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</si>
  <si>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</si>
  <si>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</si>
  <si>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</si>
  <si>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</si>
  <si>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</si>
  <si>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</si>
  <si>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</si>
  <si>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</si>
  <si>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</si>
  <si>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</si>
  <si>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</si>
  <si>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</si>
  <si>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</si>
  <si>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</si>
  <si>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</si>
  <si>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</si>
  <si>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</si>
  <si>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</si>
  <si>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</si>
  <si>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</si>
  <si>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</si>
  <si>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</si>
  <si>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</si>
  <si>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</si>
  <si>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</si>
  <si>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</si>
  <si>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</si>
  <si>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</si>
  <si>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</si>
  <si>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</si>
  <si>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</si>
  <si>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</si>
  <si>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</si>
  <si>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</si>
  <si>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</si>
  <si>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</si>
  <si>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</si>
  <si>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</si>
  <si>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</si>
  <si>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</si>
  <si>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</si>
  <si>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</si>
  <si>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</si>
  <si>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</si>
  <si>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</si>
  <si>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</si>
  <si>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</si>
  <si>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</si>
  <si>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</si>
  <si>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</si>
  <si>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</si>
  <si>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</si>
  <si>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</si>
  <si>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</si>
  <si>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</si>
  <si>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</si>
  <si>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</si>
  <si>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</si>
  <si>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</si>
  <si>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</si>
  <si>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</si>
  <si>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</si>
  <si>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</si>
  <si>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</si>
  <si>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</si>
  <si>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</si>
  <si>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</si>
  <si>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</si>
  <si>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</si>
  <si>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</si>
  <si>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</si>
  <si>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</si>
  <si>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</si>
  <si>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</si>
  <si>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</si>
  <si>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</si>
  <si>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</si>
  <si>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</si>
  <si>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</si>
  <si>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</si>
  <si>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</si>
  <si>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</si>
  <si>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</si>
  <si>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</si>
  <si>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</si>
  <si>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</si>
  <si>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</si>
  <si>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</si>
  <si>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</si>
  <si>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</si>
  <si>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</si>
  <si>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</si>
  <si>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</si>
  <si>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</si>
  <si>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</si>
  <si>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</si>
  <si>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</si>
  <si>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</si>
  <si>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</si>
  <si>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</si>
  <si>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</si>
  <si>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</si>
  <si>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</si>
  <si>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</si>
  <si>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</si>
  <si>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</si>
  <si>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</si>
  <si>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</si>
  <si>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</si>
  <si>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</si>
  <si>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</si>
  <si>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</si>
  <si>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</si>
  <si>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</si>
  <si>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</si>
  <si>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</si>
  <si>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</si>
  <si>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</si>
  <si>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</si>
  <si>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</si>
  <si>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</si>
  <si>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</si>
  <si>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</si>
  <si>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</si>
  <si>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</si>
  <si>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</si>
  <si>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</si>
  <si>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</si>
  <si>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</si>
  <si>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</si>
  <si>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</si>
  <si>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</si>
  <si>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</si>
  <si>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</si>
  <si>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</si>
  <si>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</si>
  <si>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</si>
  <si>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</si>
  <si>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</si>
  <si>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</si>
  <si>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</si>
  <si>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</si>
  <si>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</si>
  <si>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</si>
  <si>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</si>
  <si>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</si>
  <si>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</si>
  <si>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</si>
  <si>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</si>
  <si>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</si>
  <si>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</si>
  <si>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</si>
  <si>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</si>
  <si>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</si>
  <si>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</si>
  <si>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</si>
  <si>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</si>
  <si>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</si>
  <si>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</si>
  <si>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</si>
  <si>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</si>
  <si>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</si>
  <si>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</si>
  <si>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</si>
  <si>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</si>
  <si>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</si>
  <si>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</si>
  <si>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</si>
  <si>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</si>
  <si>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</si>
  <si>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</si>
  <si>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</si>
  <si>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</si>
  <si>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</si>
  <si>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</si>
  <si>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</si>
  <si>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</si>
  <si>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</si>
  <si>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</si>
  <si>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</si>
  <si>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</si>
  <si>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</si>
  <si>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</si>
  <si>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</si>
  <si>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</si>
  <si>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</si>
  <si>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</si>
  <si>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</si>
  <si>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</si>
  <si>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</si>
  <si>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</si>
  <si>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</si>
  <si>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</si>
  <si>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</si>
  <si>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</si>
  <si>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</si>
  <si>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</si>
  <si>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</si>
  <si>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</si>
  <si>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</si>
  <si>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</si>
  <si>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</si>
  <si>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</si>
  <si>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</si>
  <si>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</si>
  <si>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</si>
  <si>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</si>
  <si>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</si>
  <si>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</si>
  <si>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</si>
  <si>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</si>
  <si>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</si>
  <si>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</si>
  <si>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</si>
  <si>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</si>
  <si>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</si>
  <si>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</si>
  <si>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</si>
  <si>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</si>
  <si>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</si>
  <si>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</si>
  <si>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</si>
  <si>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</si>
  <si>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</si>
  <si>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</si>
  <si>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</si>
  <si>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</si>
  <si>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</si>
  <si>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</si>
  <si>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</si>
  <si>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</si>
  <si>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</si>
  <si>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</si>
  <si>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</si>
  <si>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</si>
  <si>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</si>
  <si>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</si>
  <si>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</si>
  <si>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</si>
  <si>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</si>
  <si>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</si>
  <si>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</si>
  <si>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</si>
  <si>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</si>
  <si>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</si>
  <si>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</si>
  <si>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</si>
  <si>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</si>
  <si>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</si>
  <si>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</si>
  <si>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</si>
  <si>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</si>
  <si>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</si>
  <si>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</si>
  <si>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</si>
  <si>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</si>
  <si>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</si>
  <si>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</si>
  <si>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</si>
  <si>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</si>
  <si>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</si>
  <si>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</si>
  <si>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</si>
  <si>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</si>
  <si>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</si>
  <si>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</si>
  <si>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</si>
  <si>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</si>
  <si>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</si>
  <si>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</si>
  <si>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</si>
  <si>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</si>
  <si>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</si>
  <si>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</si>
  <si>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</si>
  <si>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</si>
  <si>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</si>
  <si>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</si>
  <si>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</si>
  <si>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</si>
  <si>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</si>
  <si>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</si>
  <si>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</si>
  <si>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</si>
  <si>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</si>
  <si>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</si>
  <si>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</si>
  <si>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</si>
  <si>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</si>
  <si>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</si>
  <si>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</si>
  <si>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</si>
  <si>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</si>
  <si>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</si>
  <si>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</si>
  <si>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</si>
  <si>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</si>
  <si>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</si>
  <si>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</si>
  <si>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</si>
  <si>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</si>
  <si>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</si>
  <si>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</si>
  <si>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</si>
  <si>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</si>
  <si>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</si>
  <si>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</si>
  <si>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</si>
  <si>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</si>
  <si>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</si>
  <si>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</si>
  <si>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</si>
  <si>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</si>
  <si>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</si>
  <si>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</si>
  <si>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</si>
  <si>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</si>
  <si>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</si>
  <si>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</si>
  <si>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</si>
  <si>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</si>
  <si>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</si>
  <si>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</si>
  <si>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</si>
  <si>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</si>
  <si>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</si>
  <si>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</si>
  <si>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</si>
  <si>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</si>
  <si>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</si>
  <si>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</si>
  <si>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</si>
  <si>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</si>
  <si>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</si>
  <si>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</si>
  <si>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</si>
  <si>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</si>
  <si>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</si>
  <si>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</si>
  <si>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</si>
  <si>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</si>
  <si>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</si>
  <si>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</si>
  <si>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</si>
  <si>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</si>
  <si>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</si>
  <si>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</si>
  <si>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</si>
  <si>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</si>
  <si>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</si>
  <si>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</si>
  <si>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</si>
  <si>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</si>
  <si>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</si>
  <si>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</si>
  <si>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</si>
  <si>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</si>
  <si>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</si>
  <si>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</si>
  <si>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</si>
  <si>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</si>
  <si>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</si>
  <si>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</si>
  <si>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</si>
  <si>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</si>
  <si>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</si>
  <si>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</si>
  <si>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</si>
  <si>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</si>
  <si>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</si>
  <si>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</si>
  <si>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</si>
  <si>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</si>
  <si>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</si>
  <si>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</si>
  <si>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</si>
  <si>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</si>
  <si>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</si>
  <si>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</si>
  <si>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</si>
  <si>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</si>
  <si>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</si>
  <si>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</si>
  <si>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</si>
  <si>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</si>
  <si>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</si>
  <si>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</si>
  <si>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</si>
  <si>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</si>
  <si>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</si>
  <si>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</si>
  <si>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</si>
  <si>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</si>
  <si>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</si>
  <si>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</si>
  <si>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</si>
  <si>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</si>
  <si>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</si>
  <si>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</si>
  <si>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</si>
  <si>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</si>
  <si>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</si>
  <si>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</si>
  <si>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</si>
  <si>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</si>
  <si>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</si>
  <si>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</si>
  <si>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</si>
  <si>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</si>
  <si>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</si>
  <si>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</si>
  <si>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</si>
  <si>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</si>
  <si>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</si>
  <si>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</si>
  <si>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</si>
  <si>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</si>
  <si>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</si>
  <si>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</si>
  <si>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</si>
  <si>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</si>
  <si>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</si>
  <si>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</si>
  <si>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</si>
  <si>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</si>
  <si>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</si>
  <si>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</si>
  <si>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</si>
  <si>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</si>
  <si>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</si>
  <si>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</si>
  <si>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</si>
  <si>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</si>
  <si>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</si>
  <si>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</si>
  <si>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</si>
  <si>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</si>
  <si>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</si>
  <si>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</si>
  <si>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</si>
  <si>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</si>
  <si>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</si>
  <si>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</si>
  <si>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</si>
  <si>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</si>
  <si>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</si>
  <si>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</si>
  <si>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</si>
  <si>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</si>
  <si>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</si>
  <si>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</si>
  <si>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</si>
  <si>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</si>
  <si>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</si>
  <si>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</si>
  <si>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</si>
  <si>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</si>
  <si>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</si>
  <si>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</si>
  <si>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</si>
  <si>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</si>
  <si>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</si>
  <si>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</si>
  <si>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</si>
  <si>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</si>
  <si>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</si>
  <si>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</si>
  <si>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</si>
  <si>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</si>
  <si>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</si>
  <si>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</si>
  <si>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</si>
  <si>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</si>
  <si>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</si>
  <si>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</si>
  <si>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</si>
  <si>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</si>
  <si>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</si>
  <si>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</si>
  <si>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</si>
  <si>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</si>
  <si>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</si>
  <si>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</si>
  <si>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</si>
  <si>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</si>
  <si>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</si>
  <si>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</si>
  <si>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</si>
  <si>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</si>
  <si>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</si>
  <si>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</si>
  <si>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</si>
  <si>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</si>
  <si>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</si>
  <si>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</si>
  <si>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</si>
  <si>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</si>
  <si>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</si>
  <si>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</si>
  <si>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</si>
  <si>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</si>
  <si>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</si>
  <si>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</si>
  <si>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</si>
  <si>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</si>
  <si>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</si>
  <si>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</si>
  <si>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</si>
  <si>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</si>
  <si>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</si>
  <si>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</si>
  <si>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</si>
  <si>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</si>
  <si>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</si>
  <si>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</si>
  <si>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</si>
  <si>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</si>
  <si>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</si>
  <si>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</si>
  <si>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</si>
  <si>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</si>
  <si>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</si>
  <si>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</si>
  <si>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</si>
  <si>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</si>
  <si>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</si>
  <si>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</si>
  <si>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</si>
  <si>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</si>
  <si>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</si>
  <si>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</si>
  <si>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</si>
  <si>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</si>
  <si>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</si>
  <si>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</si>
  <si>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</si>
  <si>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</si>
  <si>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</si>
  <si>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</si>
  <si>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</si>
  <si>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</si>
  <si>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</si>
  <si>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</si>
  <si>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</si>
  <si>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</si>
  <si>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</si>
  <si>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</si>
  <si>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</si>
  <si>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</si>
  <si>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</si>
  <si>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</si>
  <si>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</si>
  <si>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</si>
  <si>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</si>
  <si>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</si>
  <si>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</si>
  <si>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</si>
  <si>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</si>
  <si>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</si>
  <si>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</si>
  <si>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</si>
  <si>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</si>
  <si>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</si>
  <si>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</si>
  <si>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</si>
  <si>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</si>
  <si>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</si>
  <si>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</si>
  <si>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</si>
  <si>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</si>
  <si>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</si>
  <si>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</si>
  <si>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</si>
  <si>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</si>
  <si>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</si>
  <si>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</si>
  <si>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</si>
  <si>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</si>
  <si>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</si>
  <si>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</si>
  <si>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</si>
  <si>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</si>
  <si>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</si>
  <si>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</si>
  <si>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</si>
  <si>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</si>
  <si>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</si>
  <si>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</si>
  <si>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</si>
  <si>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</si>
  <si>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</si>
  <si>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</si>
  <si>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</si>
  <si>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</si>
  <si>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</si>
  <si>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</si>
  <si>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</si>
  <si>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</si>
  <si>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</si>
  <si>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</si>
  <si>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</si>
  <si>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</si>
  <si>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</si>
  <si>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</si>
  <si>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</si>
  <si>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</si>
  <si>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</si>
  <si>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</si>
  <si>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</si>
  <si>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</si>
  <si>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</si>
  <si>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</si>
  <si>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</si>
  <si>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</si>
  <si>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</si>
  <si>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</si>
  <si>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</si>
  <si>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</si>
  <si>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</si>
  <si>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</si>
  <si>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</si>
  <si>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</si>
  <si>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</si>
  <si>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</si>
  <si>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</si>
  <si>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</si>
  <si>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</si>
  <si>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</si>
  <si>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</si>
  <si>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</si>
  <si>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</si>
  <si>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</si>
  <si>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</si>
  <si>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</si>
  <si>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</si>
  <si>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</si>
  <si>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</si>
  <si>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</si>
  <si>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</si>
  <si>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</si>
  <si>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</si>
  <si>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</si>
  <si>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</si>
  <si>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</si>
  <si>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</si>
  <si>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</si>
  <si>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</si>
  <si>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</si>
  <si>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</si>
  <si>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</si>
  <si>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</si>
  <si>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</si>
  <si>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</si>
  <si>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</si>
  <si>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</si>
  <si>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</si>
  <si>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</si>
  <si>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</si>
  <si>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</si>
  <si>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</si>
  <si>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</si>
  <si>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</si>
  <si>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</si>
  <si>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</si>
  <si>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</si>
  <si>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</si>
  <si>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</si>
  <si>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</si>
  <si>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</si>
  <si>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</si>
  <si>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</si>
  <si>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</si>
  <si>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</si>
  <si>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</si>
  <si>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</si>
  <si>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</si>
  <si>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</si>
  <si>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</si>
  <si>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</si>
  <si>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</si>
  <si>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</si>
  <si>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</si>
  <si>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</si>
  <si>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</si>
  <si>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</si>
  <si>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</si>
  <si>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</si>
  <si>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</si>
  <si>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</si>
  <si>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</si>
  <si>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</si>
  <si>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</si>
  <si>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</si>
  <si>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</si>
  <si>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</si>
  <si>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</si>
  <si>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</si>
  <si>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</si>
  <si>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</si>
  <si>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</si>
  <si>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</si>
  <si>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</si>
  <si>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</si>
  <si>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</si>
  <si>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</si>
  <si>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</si>
  <si>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</si>
  <si>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</si>
  <si>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</si>
  <si>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</si>
  <si>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</si>
  <si>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</si>
  <si>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</si>
  <si>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</si>
  <si>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</si>
  <si>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</si>
  <si>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</si>
  <si>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</si>
  <si>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</si>
  <si>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</si>
  <si>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</si>
  <si>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</si>
  <si>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</si>
  <si>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</si>
  <si>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</si>
  <si>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</si>
  <si>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</si>
  <si>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</si>
  <si>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</si>
  <si>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</si>
  <si>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</si>
  <si>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</si>
  <si>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</si>
  <si>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</si>
  <si>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</si>
  <si>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</si>
  <si>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</si>
  <si>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</si>
  <si>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</si>
  <si>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</si>
  <si>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</si>
  <si>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</si>
  <si>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</si>
  <si>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</si>
  <si>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</si>
  <si>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</si>
  <si>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</si>
  <si>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</si>
  <si>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</si>
  <si>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</si>
  <si>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</si>
  <si>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</si>
  <si>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</si>
  <si>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</si>
  <si>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</si>
  <si>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</si>
  <si>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</si>
  <si>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</si>
  <si>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</si>
  <si>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</si>
  <si>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</si>
  <si>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</si>
  <si>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</si>
  <si>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</si>
  <si>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</si>
  <si>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</si>
  <si>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</si>
  <si>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</si>
  <si>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</si>
  <si>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</si>
  <si>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</si>
  <si>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</si>
  <si>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</si>
  <si>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</si>
  <si>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</si>
  <si>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</si>
  <si>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</si>
  <si>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</si>
  <si>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</si>
  <si>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</si>
  <si>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</si>
  <si>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</si>
  <si>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</si>
  <si>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</si>
  <si>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</si>
  <si>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</si>
  <si>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</si>
  <si>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</si>
  <si>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</si>
  <si>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</si>
  <si>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</si>
  <si>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</si>
  <si>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</si>
  <si>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</si>
  <si>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</si>
  <si>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</si>
  <si>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</si>
  <si>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</si>
  <si>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</si>
  <si>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</si>
  <si>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</si>
  <si>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</si>
  <si>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</si>
  <si>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</si>
  <si>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</si>
  <si>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</si>
  <si>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</si>
  <si>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</si>
  <si>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</si>
  <si>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</si>
  <si>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</si>
  <si>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</si>
  <si>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</si>
  <si>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</si>
  <si>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</si>
  <si>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</si>
  <si>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</si>
  <si>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</si>
  <si>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</si>
  <si>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</si>
  <si>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</si>
  <si>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</si>
  <si>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</si>
  <si>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</si>
  <si>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</si>
  <si>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</si>
  <si>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</si>
  <si>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</si>
  <si>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</si>
  <si>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</si>
  <si>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</si>
  <si>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</si>
  <si>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</si>
  <si>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</si>
  <si>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</si>
  <si>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</si>
  <si>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</si>
  <si>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</si>
  <si>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</si>
  <si>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</si>
  <si>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</si>
  <si>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</si>
  <si>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</si>
  <si>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</si>
  <si>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</si>
  <si>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</si>
  <si>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</si>
  <si>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</si>
  <si>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</si>
  <si>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</si>
  <si>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</si>
  <si>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</si>
  <si>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</si>
  <si>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</si>
  <si>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</si>
  <si>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</si>
  <si>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</si>
  <si>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</si>
  <si>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</si>
  <si>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</si>
  <si>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</si>
  <si>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</si>
  <si>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</si>
  <si>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</si>
  <si>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</si>
  <si>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</si>
  <si>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</si>
  <si>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</si>
  <si>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</si>
  <si>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</si>
  <si>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</si>
  <si>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</si>
  <si>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</si>
  <si>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</si>
  <si>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</si>
  <si>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</si>
  <si>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</si>
  <si>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</si>
  <si>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</si>
  <si>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</si>
  <si>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</si>
  <si>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</si>
  <si>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</si>
  <si>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</si>
  <si>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</si>
  <si>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</si>
  <si>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</si>
  <si>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</si>
  <si>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</si>
  <si>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</si>
  <si>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</si>
  <si>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</si>
  <si>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</si>
  <si>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</si>
  <si>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</si>
  <si>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</si>
  <si>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</si>
  <si>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</si>
  <si>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</si>
  <si>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</si>
  <si>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</si>
  <si>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</si>
  <si>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</si>
  <si>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</si>
  <si>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</si>
  <si>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</si>
  <si>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</si>
  <si>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</si>
  <si>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</si>
  <si>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</si>
  <si>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</si>
  <si>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</si>
  <si>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</si>
  <si>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</si>
  <si>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</si>
  <si>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</si>
  <si>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</si>
  <si>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</si>
  <si>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</si>
  <si>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</si>
  <si>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</si>
  <si>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</si>
  <si>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</si>
  <si>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</si>
  <si>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</si>
  <si>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</si>
  <si>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</si>
  <si>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</si>
  <si>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</si>
  <si>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</si>
  <si>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</si>
  <si>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</si>
  <si>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</si>
  <si>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</si>
  <si>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</si>
  <si>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</si>
  <si>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</si>
  <si>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</si>
  <si>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</si>
  <si>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</si>
  <si>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</si>
  <si>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</si>
  <si>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</si>
  <si>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</si>
  <si>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</si>
  <si>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</si>
  <si>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</si>
  <si>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</si>
  <si>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</si>
  <si>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</si>
  <si>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</si>
  <si>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</si>
  <si>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</si>
  <si>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</si>
  <si>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</si>
  <si>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</si>
  <si>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</si>
  <si>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</si>
  <si>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</si>
  <si>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</si>
  <si>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</si>
  <si>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</si>
  <si>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</si>
  <si>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</si>
  <si>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</si>
  <si>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</si>
  <si>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</si>
  <si>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</si>
  <si>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</si>
  <si>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</si>
  <si>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</si>
  <si>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</si>
  <si>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</si>
  <si>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</si>
  <si>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</si>
  <si>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</si>
  <si>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</si>
  <si>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</si>
  <si>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</si>
  <si>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</si>
  <si>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</si>
  <si>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</si>
  <si>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</si>
  <si>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</si>
  <si>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</si>
  <si>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</si>
  <si>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</si>
  <si>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</si>
  <si>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</si>
  <si>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</si>
  <si>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</si>
  <si>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</si>
  <si>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</si>
  <si>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</si>
  <si>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</si>
  <si>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</si>
  <si>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</si>
  <si>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</si>
  <si>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</si>
  <si>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</si>
  <si>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</si>
  <si>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</si>
  <si>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</si>
  <si>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</si>
  <si>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</si>
  <si>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</si>
  <si>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</si>
  <si>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</si>
  <si>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</si>
  <si>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</si>
  <si>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</si>
  <si>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</si>
  <si>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</si>
  <si>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</si>
  <si>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</si>
  <si>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</si>
  <si>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</si>
  <si>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</si>
  <si>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</si>
  <si>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</si>
  <si>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</si>
  <si>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</si>
  <si>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</si>
  <si>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</si>
  <si>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</si>
  <si>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</si>
  <si>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</si>
  <si>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</si>
  <si>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</si>
  <si>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</si>
  <si>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</si>
  <si>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</si>
  <si>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</si>
  <si>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</si>
  <si>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</si>
  <si>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</si>
  <si>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</si>
  <si>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</si>
  <si>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</si>
  <si>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</si>
  <si>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</si>
  <si>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</si>
  <si>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</si>
  <si>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</si>
  <si>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</si>
  <si>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</si>
  <si>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</si>
  <si>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</si>
  <si>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</si>
  <si>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</si>
  <si>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</si>
  <si>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</si>
  <si>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</si>
  <si>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</si>
  <si>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</si>
  <si>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</si>
  <si>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</si>
  <si>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</si>
  <si>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</si>
  <si>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</si>
  <si>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</si>
  <si>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</si>
  <si>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</si>
  <si>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</si>
  <si>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</si>
  <si>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</si>
  <si>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</si>
  <si>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</si>
  <si>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</si>
  <si>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</si>
  <si>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</si>
  <si>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</si>
  <si>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</si>
  <si>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</si>
  <si>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</si>
  <si>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</si>
  <si>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</si>
  <si>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</si>
  <si>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</si>
  <si>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</si>
  <si>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</si>
  <si>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</si>
  <si>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</si>
  <si>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</si>
  <si>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</si>
  <si>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</si>
  <si>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</si>
  <si>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</si>
  <si>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</si>
  <si>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</si>
  <si>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</si>
  <si>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</si>
  <si>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</si>
  <si>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</si>
  <si>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</si>
  <si>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</si>
  <si>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</si>
  <si>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</si>
  <si>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</si>
  <si>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</si>
  <si>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</si>
  <si>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</si>
  <si>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</si>
  <si>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</si>
  <si>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</si>
  <si>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</si>
  <si>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</si>
  <si>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</si>
  <si>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</si>
  <si>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</si>
  <si>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</si>
  <si>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</si>
  <si>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</si>
  <si>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</si>
  <si>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</si>
  <si>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</si>
  <si>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</si>
  <si>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</si>
  <si>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</si>
  <si>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</si>
  <si>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</si>
  <si>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</si>
  <si>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</si>
  <si>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</si>
  <si>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</si>
  <si>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</si>
  <si>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</si>
  <si>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</si>
  <si>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</si>
  <si>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</si>
  <si>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</si>
  <si>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</si>
  <si>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</si>
  <si>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</si>
  <si>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</si>
  <si>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</si>
  <si>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</si>
  <si>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</si>
  <si>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</si>
  <si>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</si>
  <si>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</si>
  <si>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</si>
  <si>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</si>
  <si>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</si>
  <si>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</si>
  <si>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</si>
  <si>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</si>
  <si>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</si>
  <si>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</si>
  <si>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</si>
  <si>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</si>
  <si>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</si>
  <si>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</si>
  <si>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</si>
  <si>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</si>
  <si>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</si>
  <si>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</si>
  <si>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</si>
  <si>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</si>
  <si>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</si>
  <si>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</si>
  <si>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</si>
  <si>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</si>
  <si>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</si>
  <si>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</si>
  <si>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</si>
  <si>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</si>
  <si>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</si>
  <si>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</si>
  <si>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</si>
  <si>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</si>
  <si>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</si>
  <si>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</si>
  <si>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</si>
  <si>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</si>
  <si>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</si>
  <si>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</si>
  <si>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</si>
  <si>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</si>
  <si>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</si>
  <si>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</si>
  <si>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</si>
  <si>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</si>
  <si>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</si>
  <si>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</si>
  <si>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</si>
  <si>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</si>
  <si>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</si>
  <si>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</si>
  <si>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</si>
  <si>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</si>
  <si>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</si>
  <si>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</si>
  <si>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</si>
  <si>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</si>
  <si>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</si>
  <si>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</si>
  <si>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</si>
  <si>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</si>
  <si>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</si>
  <si>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</si>
  <si>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</si>
  <si>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</si>
  <si>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</si>
  <si>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</si>
  <si>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</si>
  <si>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</si>
  <si>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</si>
  <si>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</si>
  <si>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</si>
  <si>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</si>
  <si>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</si>
  <si>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</si>
  <si>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</si>
  <si>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</si>
  <si>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</si>
  <si>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</si>
  <si>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</si>
  <si>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</si>
  <si>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</si>
  <si>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</si>
  <si>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</si>
  <si>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</si>
  <si>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</si>
  <si>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</si>
  <si>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</si>
  <si>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</si>
  <si>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</si>
  <si>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</si>
  <si>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</si>
  <si>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</si>
  <si>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</si>
  <si>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</si>
  <si>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</si>
  <si>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</si>
  <si>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</si>
  <si>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</si>
  <si>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</si>
  <si>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</si>
  <si>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</si>
  <si>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</si>
  <si>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</si>
  <si>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</si>
  <si>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</si>
  <si>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</si>
  <si>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</si>
  <si>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</si>
  <si>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</si>
  <si>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</si>
  <si>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</si>
  <si>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</si>
  <si>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</si>
  <si>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</si>
  <si>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</si>
  <si>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</si>
  <si>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</si>
  <si>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</si>
  <si>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</si>
  <si>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</si>
  <si>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</si>
  <si>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</si>
  <si>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</si>
  <si>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</si>
  <si>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</si>
  <si>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</si>
  <si>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</si>
  <si>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</si>
  <si>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</si>
  <si>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</si>
  <si>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</si>
  <si>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</si>
  <si>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</si>
  <si>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</si>
  <si>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</si>
  <si>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</si>
  <si>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</si>
  <si>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</si>
  <si>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</si>
  <si>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</si>
  <si>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</si>
  <si>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</si>
  <si>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</si>
  <si>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</si>
  <si>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</si>
  <si>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</si>
  <si>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</si>
  <si>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</si>
  <si>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</si>
  <si>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</si>
  <si>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</si>
  <si>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</si>
  <si>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</si>
  <si>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</si>
  <si>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</si>
  <si>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</si>
  <si>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</si>
  <si>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</si>
  <si>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</si>
  <si>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</si>
  <si>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</si>
  <si>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</si>
  <si>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</si>
  <si>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</si>
  <si>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</si>
  <si>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</si>
  <si>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</si>
  <si>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</si>
  <si>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</si>
  <si>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</si>
  <si>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</si>
  <si>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</si>
  <si>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</si>
  <si>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</si>
  <si>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</si>
  <si>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</si>
  <si>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</si>
  <si>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</si>
  <si>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</si>
  <si>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</si>
  <si>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</si>
  <si>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</si>
  <si>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</si>
  <si>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</si>
  <si>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</si>
  <si>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</si>
  <si>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</si>
  <si>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</si>
  <si>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</si>
  <si>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</si>
  <si>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</si>
  <si>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</si>
  <si>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</si>
  <si>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</si>
  <si>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</si>
  <si>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</si>
  <si>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</si>
  <si>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</si>
  <si>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</si>
  <si>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</si>
  <si>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</si>
  <si>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</si>
  <si>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</si>
  <si>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</si>
  <si>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</si>
  <si>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</si>
  <si>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</si>
  <si>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</si>
  <si>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</si>
  <si>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</si>
  <si>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</si>
  <si>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</si>
  <si>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</si>
  <si>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</si>
  <si>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</si>
  <si>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</si>
  <si>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</si>
  <si>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</si>
  <si>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</si>
  <si>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</si>
  <si>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</si>
  <si>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</si>
  <si>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</si>
  <si>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</si>
  <si>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</si>
  <si>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</si>
  <si>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</si>
  <si>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</si>
  <si>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</si>
  <si>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</si>
  <si>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</si>
  <si>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</si>
  <si>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</si>
  <si>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</si>
  <si>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</si>
  <si>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</si>
  <si>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</si>
  <si>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</si>
  <si>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</si>
  <si>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</si>
  <si>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</si>
  <si>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</si>
  <si>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</si>
  <si>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</si>
  <si>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</si>
  <si>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</si>
  <si>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</si>
  <si>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</si>
  <si>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</si>
  <si>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</si>
  <si>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</si>
  <si>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</si>
  <si>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</si>
  <si>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</si>
  <si>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</si>
  <si>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</si>
  <si>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</si>
  <si>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</si>
  <si>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</si>
  <si>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</si>
  <si>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</si>
  <si>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</si>
  <si>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</si>
  <si>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</si>
  <si>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</si>
  <si>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</si>
  <si>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</si>
  <si>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</si>
  <si>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</si>
  <si>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</si>
  <si>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</si>
  <si>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</si>
  <si>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</si>
  <si>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</si>
  <si>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</si>
  <si>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</si>
  <si>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</si>
  <si>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</si>
  <si>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</si>
  <si>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</si>
  <si>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</si>
  <si>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</si>
  <si>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</si>
  <si>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</si>
  <si>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</si>
  <si>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</si>
  <si>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</si>
  <si>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</si>
  <si>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</si>
  <si>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</si>
  <si>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</si>
  <si>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</si>
  <si>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</si>
  <si>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</si>
  <si>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</si>
  <si>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</si>
  <si>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</si>
  <si>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</si>
  <si>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</si>
  <si>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</si>
  <si>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</si>
  <si>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</si>
  <si>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</si>
  <si>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</si>
  <si>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</si>
  <si>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</si>
  <si>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</si>
  <si>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</si>
  <si>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</si>
  <si>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</si>
  <si>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</si>
  <si>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</si>
  <si>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</si>
  <si>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</si>
  <si>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</si>
  <si>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</si>
  <si>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</si>
  <si>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</si>
  <si>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</si>
  <si>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</si>
  <si>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</si>
  <si>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</si>
  <si>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</si>
  <si>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</si>
  <si>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</si>
  <si>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</si>
  <si>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</si>
  <si>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</si>
  <si>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</si>
  <si>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</si>
  <si>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</si>
  <si>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</si>
  <si>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</si>
  <si>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</si>
  <si>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</si>
  <si>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</si>
  <si>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</si>
  <si>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</si>
  <si>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</si>
  <si>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</si>
  <si>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</si>
  <si>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</si>
  <si>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</si>
  <si>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</si>
  <si>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</si>
  <si>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</si>
  <si>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</si>
  <si>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</si>
  <si>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</si>
  <si>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</si>
  <si>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</si>
  <si>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</si>
  <si>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</si>
  <si>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</si>
  <si>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</si>
  <si>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</si>
  <si>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</si>
  <si>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</si>
  <si>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</si>
  <si>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</si>
  <si>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</si>
  <si>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</si>
  <si>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</si>
  <si>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</si>
  <si>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</si>
  <si>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</si>
  <si>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</si>
  <si>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</si>
  <si>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</si>
  <si>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</si>
  <si>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</si>
  <si>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</si>
  <si>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</si>
  <si>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</si>
  <si>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</si>
  <si>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</si>
  <si>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</si>
  <si>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</si>
  <si>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</si>
  <si>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</si>
  <si>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</si>
  <si>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</si>
  <si>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</si>
  <si>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</si>
  <si>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</si>
  <si>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</si>
  <si>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</si>
  <si>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</si>
  <si>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</si>
  <si>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</si>
  <si>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</si>
  <si>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</si>
  <si>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</si>
  <si>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</si>
  <si>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</si>
  <si>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</si>
  <si>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</si>
  <si>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</si>
  <si>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</si>
  <si>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</si>
  <si>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</si>
  <si>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</si>
  <si>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</si>
  <si>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</si>
  <si>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</si>
  <si>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</si>
  <si>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</si>
  <si>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</si>
  <si>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</si>
  <si>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</si>
  <si>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</si>
  <si>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</si>
  <si>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</si>
  <si>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</si>
  <si>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</si>
  <si>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</si>
  <si>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</si>
  <si>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</si>
  <si>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</si>
  <si>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</si>
  <si>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</si>
  <si>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</si>
  <si>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</si>
  <si>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</si>
  <si>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</si>
  <si>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</si>
  <si>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</si>
  <si>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</si>
  <si>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</si>
  <si>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</si>
  <si>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</si>
  <si>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</si>
  <si>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</si>
  <si>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</si>
  <si>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</si>
  <si>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</si>
  <si>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</si>
  <si>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</si>
  <si>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</si>
  <si>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</si>
  <si>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</si>
  <si>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</si>
  <si>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</si>
  <si>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</si>
  <si>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</si>
  <si>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</si>
  <si>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</si>
  <si>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</si>
  <si>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</si>
  <si>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</si>
  <si>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</si>
  <si>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</si>
  <si>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</si>
  <si>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</si>
  <si>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</si>
  <si>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</si>
  <si>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</si>
  <si>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</si>
  <si>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</si>
  <si>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</si>
  <si>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</si>
  <si>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</si>
  <si>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</si>
  <si>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</si>
  <si>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</si>
  <si>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</si>
  <si>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</si>
  <si>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</si>
  <si>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</si>
  <si>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</si>
  <si>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</si>
  <si>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</si>
  <si>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</si>
  <si>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</si>
  <si>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</si>
  <si>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</si>
  <si>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</si>
  <si>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</si>
  <si>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</si>
  <si>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</si>
  <si>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</si>
  <si>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</si>
  <si>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</si>
  <si>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</si>
  <si>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</si>
  <si>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</si>
  <si>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</si>
  <si>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</si>
  <si>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</si>
  <si>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</si>
  <si>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</si>
  <si>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</si>
  <si>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</si>
  <si>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</si>
  <si>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</si>
  <si>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</si>
  <si>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</si>
  <si>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</si>
  <si>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</si>
  <si>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</si>
  <si>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</si>
  <si>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</si>
  <si>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</si>
  <si>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</si>
  <si>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</si>
  <si>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</si>
  <si>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</si>
  <si>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</si>
  <si>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</si>
  <si>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</si>
  <si>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</si>
  <si>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</si>
  <si>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</si>
  <si>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</si>
  <si>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</si>
  <si>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</si>
  <si>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</si>
  <si>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</si>
  <si>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</si>
  <si>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</si>
  <si>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</si>
  <si>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</si>
  <si>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</si>
  <si>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</si>
  <si>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</si>
  <si>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</si>
  <si>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</si>
  <si>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</si>
  <si>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</si>
  <si>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</si>
  <si>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</si>
  <si>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</si>
  <si>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</si>
  <si>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</si>
  <si>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</si>
  <si>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</si>
  <si>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</si>
  <si>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</si>
  <si>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</si>
  <si>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</si>
  <si>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</si>
  <si>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</si>
  <si>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</si>
  <si>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</si>
  <si>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</si>
  <si>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</si>
  <si>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</si>
  <si>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</si>
  <si>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</si>
  <si>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</si>
  <si>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</si>
  <si>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</si>
  <si>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</si>
  <si>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</si>
  <si>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</si>
  <si>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</si>
  <si>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</si>
  <si>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</si>
  <si>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</si>
  <si>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</si>
  <si>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</si>
  <si>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</si>
  <si>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</si>
  <si>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</si>
  <si>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</si>
  <si>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</si>
  <si>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</si>
  <si>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</si>
  <si>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</si>
  <si>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</si>
  <si>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</si>
  <si>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</si>
  <si>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</si>
  <si>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</si>
  <si>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</si>
  <si>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</si>
  <si>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</si>
  <si>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</si>
  <si>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</si>
  <si>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</si>
  <si>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</si>
  <si>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</si>
  <si>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</si>
  <si>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</si>
  <si>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</si>
  <si>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</si>
  <si>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</si>
  <si>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</si>
  <si>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</si>
  <si>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</si>
  <si>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</si>
  <si>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</si>
  <si>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</si>
  <si>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</si>
  <si>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</si>
  <si>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</si>
  <si>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</si>
  <si>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</si>
  <si>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</si>
  <si>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</si>
  <si>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</si>
  <si>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</si>
  <si>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</si>
  <si>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</si>
  <si>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</si>
  <si>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</si>
  <si>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</si>
  <si>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</si>
  <si>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</si>
  <si>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</si>
  <si>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</si>
  <si>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</si>
  <si>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</si>
  <si>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</si>
  <si>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</si>
  <si>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</si>
  <si>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</si>
  <si>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</si>
  <si>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</si>
  <si>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</si>
  <si>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</si>
  <si>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</si>
  <si>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</si>
  <si>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</si>
  <si>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</si>
  <si>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</si>
  <si>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</si>
  <si>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</si>
  <si>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</si>
  <si>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</si>
  <si>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</si>
  <si>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</si>
  <si>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</si>
  <si>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</si>
  <si>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</si>
  <si>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</si>
  <si>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</si>
  <si>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</si>
  <si>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</si>
  <si>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</si>
  <si>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</si>
  <si>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</si>
  <si>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</si>
  <si>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</si>
  <si>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</si>
  <si>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</si>
  <si>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</si>
  <si>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</si>
  <si>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</si>
  <si>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</si>
  <si>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</si>
  <si>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</si>
  <si>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</si>
  <si>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</si>
  <si>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</si>
  <si>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</si>
  <si>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</si>
  <si>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</si>
  <si>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</si>
  <si>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</si>
  <si>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</si>
  <si>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</si>
  <si>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</si>
  <si>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</si>
  <si>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</si>
  <si>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</si>
  <si>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</si>
  <si>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</si>
  <si>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</si>
  <si>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</si>
  <si>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</si>
  <si>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</si>
  <si>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</si>
  <si>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</si>
  <si>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</si>
  <si>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</si>
  <si>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</si>
  <si>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</si>
  <si>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</si>
  <si>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</si>
  <si>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</si>
  <si>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</si>
  <si>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</si>
  <si>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</si>
  <si>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</si>
  <si>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</si>
  <si>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</si>
  <si>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</si>
  <si>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</si>
  <si>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</si>
  <si>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</si>
  <si>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</si>
  <si>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</si>
  <si>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</si>
  <si>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</si>
  <si>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</si>
  <si>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</si>
  <si>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</si>
  <si>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</si>
  <si>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</si>
  <si>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</si>
  <si>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</si>
  <si>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</si>
  <si>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</si>
  <si>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</si>
  <si>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</si>
  <si>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</si>
  <si>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</si>
  <si>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</si>
  <si>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</si>
  <si>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</si>
  <si>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</si>
  <si>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</si>
  <si>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</si>
  <si>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</si>
  <si>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</si>
  <si>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</si>
  <si>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</si>
  <si>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</si>
  <si>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</si>
  <si>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</si>
  <si>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</si>
  <si>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</si>
  <si>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</si>
  <si>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</si>
  <si>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</si>
  <si>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</si>
  <si>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</si>
  <si>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</si>
  <si>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</si>
  <si>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</si>
  <si>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</si>
  <si>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</si>
  <si>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</si>
  <si>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</si>
  <si>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</si>
  <si>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</si>
  <si>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</si>
  <si>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</si>
  <si>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</si>
  <si>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</si>
  <si>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</si>
  <si>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</si>
  <si>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</si>
  <si>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</si>
  <si>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</si>
  <si>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</si>
  <si>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</si>
  <si>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</si>
  <si>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</si>
  <si>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</si>
  <si>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</si>
  <si>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</si>
  <si>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</si>
  <si>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</si>
  <si>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</si>
  <si>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</si>
  <si>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</si>
  <si>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</si>
  <si>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</si>
  <si>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</si>
  <si>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</si>
  <si>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</si>
  <si>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</si>
  <si>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</si>
  <si>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</si>
  <si>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</si>
  <si>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</si>
  <si>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</si>
  <si>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</si>
  <si>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</si>
  <si>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</si>
  <si>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</si>
  <si>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</si>
  <si>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</si>
  <si>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</si>
  <si>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</si>
  <si>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</si>
  <si>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</si>
  <si>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</si>
  <si>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</si>
  <si>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</si>
  <si>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</si>
  <si>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</si>
  <si>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</si>
  <si>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</si>
  <si>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</si>
  <si>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</si>
  <si>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</si>
  <si>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</si>
  <si>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</si>
  <si>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</si>
  <si>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</si>
  <si>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</si>
  <si>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</si>
  <si>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</si>
  <si>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</si>
  <si>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</si>
  <si>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</si>
  <si>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</si>
  <si>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</si>
  <si>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</si>
  <si>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</si>
  <si>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</si>
  <si>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</si>
  <si>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</si>
  <si>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</si>
  <si>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</si>
  <si>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</si>
  <si>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</si>
  <si>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</si>
  <si>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</si>
  <si>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</si>
  <si>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</si>
  <si>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</si>
  <si>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</si>
  <si>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</si>
  <si>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</si>
  <si>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</si>
  <si>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</si>
  <si>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</si>
  <si>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</si>
  <si>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</si>
  <si>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</si>
  <si>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</si>
  <si>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</si>
  <si>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</si>
  <si>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</si>
  <si>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</si>
  <si>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</si>
  <si>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</si>
  <si>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</si>
  <si>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</si>
  <si>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</si>
  <si>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</si>
  <si>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</si>
  <si>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</si>
  <si>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</si>
  <si>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</si>
  <si>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</si>
  <si>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</si>
  <si>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</si>
  <si>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</si>
  <si>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</si>
  <si>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</si>
  <si>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</si>
  <si>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</si>
  <si>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</si>
  <si>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</si>
  <si>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</si>
  <si>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</si>
  <si>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</si>
  <si>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</si>
  <si>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</si>
  <si>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</si>
  <si>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</si>
  <si>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</si>
  <si>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</si>
  <si>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</si>
  <si>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</si>
  <si>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</si>
  <si>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</si>
  <si>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</si>
  <si>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</si>
  <si>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</si>
  <si>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</si>
  <si>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</si>
  <si>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</si>
  <si>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</si>
  <si>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</si>
  <si>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</si>
  <si>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</si>
  <si>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</si>
  <si>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</si>
  <si>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</si>
  <si>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</si>
  <si>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</si>
  <si>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</si>
  <si>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</si>
  <si>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</si>
  <si>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</si>
  <si>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</si>
  <si>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</si>
  <si>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</si>
  <si>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</si>
  <si>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</si>
  <si>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</si>
  <si>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</si>
  <si>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</si>
  <si>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</si>
  <si>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</si>
  <si>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</si>
  <si>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</si>
  <si>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</si>
  <si>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</si>
  <si>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</si>
  <si>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</si>
  <si>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</si>
  <si>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</si>
  <si>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</si>
  <si>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</si>
  <si>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</si>
  <si>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</si>
  <si>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</si>
  <si>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</si>
  <si>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</si>
  <si>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</si>
  <si>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</si>
  <si>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</si>
  <si>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</si>
  <si>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</si>
  <si>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</si>
  <si>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</si>
  <si>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</si>
  <si>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</si>
  <si>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</si>
  <si>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</si>
  <si>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</si>
  <si>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</si>
  <si>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</si>
  <si>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</si>
  <si>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</si>
  <si>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</si>
  <si>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</si>
  <si>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</si>
  <si>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</si>
  <si>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</si>
  <si>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</si>
  <si>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</si>
  <si>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</si>
  <si>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</si>
  <si>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</si>
  <si>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</si>
  <si>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</si>
  <si>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</si>
  <si>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</si>
  <si>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</si>
  <si>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</si>
  <si>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</si>
  <si>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</si>
  <si>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</si>
  <si>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</si>
  <si>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</si>
  <si>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</si>
  <si>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</si>
  <si>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</si>
  <si>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</si>
  <si>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</si>
  <si>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</si>
  <si>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</si>
  <si>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</si>
  <si>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</si>
  <si>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</si>
  <si>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</si>
  <si>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</si>
  <si>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</si>
  <si>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</si>
  <si>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</si>
  <si>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</si>
  <si>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</si>
  <si>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</si>
  <si>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</si>
  <si>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</si>
  <si>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</si>
  <si>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</si>
  <si>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</si>
  <si>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</si>
  <si>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</si>
  <si>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</si>
  <si>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</si>
  <si>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</si>
  <si>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</si>
  <si>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</si>
  <si>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</si>
  <si>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</si>
  <si>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</si>
  <si>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</si>
  <si>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</si>
  <si>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</si>
  <si>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</si>
  <si>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</si>
  <si>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</si>
  <si>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</si>
  <si>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</si>
  <si>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</si>
  <si>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</si>
  <si>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</si>
  <si>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</si>
  <si>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</si>
  <si>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</si>
  <si>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</si>
  <si>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</si>
  <si>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</si>
  <si>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</si>
  <si>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</si>
  <si>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</si>
  <si>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</si>
  <si>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</si>
  <si>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</si>
  <si>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</si>
  <si>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</si>
  <si>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</si>
  <si>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</si>
  <si>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</si>
  <si>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</si>
  <si>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</si>
  <si>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</si>
  <si>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</si>
  <si>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</si>
  <si>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</si>
  <si>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</si>
  <si>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</si>
  <si>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</si>
  <si>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</si>
  <si>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</si>
  <si>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</si>
  <si>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</si>
  <si>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</si>
  <si>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</si>
  <si>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</si>
  <si>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</si>
  <si>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</si>
  <si>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</si>
  <si>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</si>
  <si>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</si>
  <si>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</si>
  <si>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</si>
  <si>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</si>
  <si>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</si>
  <si>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</si>
  <si>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</si>
  <si>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</si>
  <si>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</si>
  <si>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</si>
  <si>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</si>
  <si>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</si>
  <si>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</si>
  <si>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</si>
  <si>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</si>
  <si>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</si>
  <si>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</si>
  <si>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</si>
  <si>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</si>
  <si>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</si>
  <si>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</si>
  <si>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</si>
  <si>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</si>
  <si>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</si>
  <si>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</si>
  <si>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</si>
  <si>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</si>
  <si>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</si>
  <si>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</si>
  <si>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</si>
  <si>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</si>
  <si>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</si>
  <si>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</si>
  <si>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</si>
  <si>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</si>
  <si>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</si>
  <si>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</si>
  <si>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</si>
  <si>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</si>
  <si>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</si>
  <si>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</si>
  <si>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</si>
  <si>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</si>
  <si>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</si>
  <si>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</si>
  <si>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</si>
  <si>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</si>
  <si>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</si>
  <si>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</si>
  <si>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</si>
  <si>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</si>
  <si>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</si>
  <si>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</si>
  <si>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</si>
  <si>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</si>
  <si>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</si>
  <si>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</si>
  <si>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</si>
  <si>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</si>
  <si>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</si>
  <si>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</si>
  <si>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</si>
  <si>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</si>
  <si>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</si>
  <si>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</si>
  <si>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</si>
  <si>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</si>
  <si>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</si>
  <si>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</si>
  <si>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</si>
  <si>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</si>
  <si>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</si>
  <si>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</si>
  <si>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</si>
  <si>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</si>
  <si>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</si>
  <si>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</si>
  <si>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</si>
  <si>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</si>
  <si>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</si>
  <si>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</si>
  <si>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</si>
  <si>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</si>
  <si>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</si>
  <si>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</si>
  <si>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</si>
  <si>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</si>
  <si>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</si>
  <si>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</si>
  <si>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</si>
  <si>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</si>
  <si>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</si>
  <si>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</si>
  <si>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</si>
  <si>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</si>
  <si>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</si>
  <si>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</si>
  <si>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</si>
  <si>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</si>
  <si>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</si>
  <si>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</si>
  <si>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</si>
  <si>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</si>
  <si>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</si>
  <si>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</si>
  <si>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</si>
  <si>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</si>
  <si>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</si>
  <si>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</si>
  <si>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</si>
  <si>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</si>
  <si>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</si>
  <si>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</si>
  <si>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</si>
  <si>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</si>
  <si>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</si>
  <si>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</si>
  <si>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</si>
  <si>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</si>
  <si>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</si>
  <si>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</si>
  <si>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</si>
  <si>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</si>
  <si>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</si>
  <si>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</si>
  <si>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</si>
  <si>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</si>
  <si>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</si>
  <si>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</si>
  <si>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</si>
  <si>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</si>
  <si>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</si>
  <si>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</si>
  <si>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</si>
  <si>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</si>
  <si>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</si>
  <si>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</si>
  <si>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</si>
  <si>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</si>
  <si>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</si>
  <si>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</si>
  <si>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</si>
  <si>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</si>
  <si>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</si>
  <si>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</si>
  <si>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</si>
  <si>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</si>
  <si>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</si>
  <si>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</si>
  <si>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</si>
  <si>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</si>
  <si>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</si>
  <si>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</si>
  <si>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</si>
  <si>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</si>
  <si>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</si>
  <si>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</si>
  <si>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</si>
  <si>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</si>
  <si>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</si>
  <si>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</si>
  <si>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</si>
  <si>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</si>
  <si>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</si>
  <si>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</si>
  <si>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</si>
  <si>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</si>
  <si>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</si>
  <si>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</si>
  <si>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</si>
  <si>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</si>
  <si>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</si>
  <si>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</si>
  <si>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</si>
  <si>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</si>
  <si>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</si>
  <si>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</si>
  <si>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</si>
  <si>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</si>
  <si>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</si>
  <si>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</si>
  <si>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</si>
  <si>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</si>
  <si>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</si>
  <si>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</si>
  <si>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</si>
  <si>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</si>
  <si>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</si>
  <si>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</si>
  <si>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</si>
  <si>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</si>
  <si>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</si>
  <si>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</si>
  <si>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</si>
  <si>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</si>
  <si>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</si>
  <si>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</si>
  <si>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</si>
  <si>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</si>
  <si>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</si>
  <si>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</si>
  <si>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</si>
  <si>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</si>
  <si>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</si>
  <si>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</si>
  <si>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</si>
  <si>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</si>
  <si>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</si>
  <si>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</si>
  <si>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</si>
  <si>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</si>
  <si>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</si>
  <si>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</si>
  <si>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</si>
  <si>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</si>
  <si>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</si>
  <si>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</si>
  <si>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</si>
  <si>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</si>
  <si>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</si>
  <si>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</si>
  <si>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</si>
  <si>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</si>
  <si>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</si>
  <si>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</si>
  <si>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</si>
  <si>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</si>
  <si>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</si>
  <si>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</si>
  <si>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</si>
  <si>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</si>
  <si>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</si>
  <si>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</si>
  <si>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</si>
  <si>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</si>
  <si>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</si>
  <si>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</si>
  <si>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</si>
  <si>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</si>
  <si>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</si>
  <si>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</si>
  <si>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</si>
  <si>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</si>
  <si>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</si>
  <si>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</si>
  <si>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</si>
  <si>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</si>
  <si>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</si>
  <si>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</si>
  <si>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</si>
  <si>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</si>
  <si>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</si>
  <si>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</si>
  <si>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</si>
  <si>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</si>
  <si>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</si>
  <si>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</si>
  <si>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</si>
  <si>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</si>
  <si>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</si>
  <si>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</si>
  <si>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</si>
  <si>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</si>
  <si>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</si>
  <si>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</si>
  <si>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</si>
  <si>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</si>
  <si>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</si>
  <si>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</si>
  <si>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</si>
  <si>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</si>
  <si>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</si>
  <si>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</si>
  <si>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</si>
  <si>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</si>
  <si>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</si>
  <si>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</si>
  <si>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</si>
  <si>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</si>
  <si>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</si>
  <si>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</si>
  <si>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</si>
  <si>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</si>
  <si>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</si>
  <si>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</si>
  <si>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</si>
  <si>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</si>
  <si>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</si>
  <si>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</si>
  <si>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</si>
  <si>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</si>
  <si>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</si>
  <si>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</si>
  <si>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</si>
  <si>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</si>
  <si>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</si>
  <si>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</si>
  <si>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</si>
  <si>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</si>
  <si>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</si>
  <si>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</si>
  <si>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</si>
  <si>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</si>
  <si>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</si>
  <si>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</si>
  <si>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</si>
  <si>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</si>
  <si>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</si>
  <si>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</si>
  <si>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</si>
  <si>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</si>
  <si>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</si>
  <si>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</si>
  <si>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</si>
  <si>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</si>
  <si>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</si>
  <si>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</si>
  <si>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</si>
  <si>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</si>
  <si>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</si>
  <si>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</si>
  <si>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</si>
  <si>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</si>
  <si>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</si>
  <si>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</si>
  <si>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</si>
  <si>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</si>
  <si>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</si>
  <si>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</si>
  <si>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</si>
  <si>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</si>
  <si>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</si>
  <si>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</si>
  <si>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</si>
  <si>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</si>
  <si>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</si>
  <si>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</si>
  <si>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</si>
  <si>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</si>
  <si>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</si>
  <si>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</si>
  <si>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</si>
  <si>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</si>
  <si>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</si>
  <si>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</si>
  <si>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</si>
  <si>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</si>
  <si>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</si>
  <si>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</si>
  <si>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</si>
  <si>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</si>
  <si>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</si>
  <si>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</si>
  <si>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</si>
  <si>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</si>
  <si>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</si>
  <si>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</si>
  <si>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</si>
  <si>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</si>
  <si>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</si>
  <si>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</si>
  <si>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</si>
  <si>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</si>
  <si>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</si>
  <si>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</si>
  <si>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</si>
  <si>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</si>
  <si>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</si>
  <si>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</si>
  <si>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</si>
  <si>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</si>
  <si>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</si>
  <si>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</si>
  <si>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</si>
  <si>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</si>
  <si>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</si>
  <si>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</si>
  <si>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</si>
  <si>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</si>
  <si>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</si>
  <si>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</si>
  <si>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</si>
  <si>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</si>
  <si>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</si>
  <si>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</si>
  <si>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</si>
  <si>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</si>
  <si>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</si>
  <si>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</si>
  <si>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</si>
  <si>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</si>
  <si>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</si>
  <si>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</si>
  <si>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</si>
  <si>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</si>
  <si>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</si>
  <si>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</si>
  <si>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</si>
  <si>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</si>
  <si>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</si>
  <si>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</si>
  <si>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</si>
  <si>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</si>
  <si>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</si>
  <si>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</si>
  <si>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</si>
  <si>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</si>
  <si>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</si>
  <si>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</si>
  <si>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</si>
  <si>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</si>
  <si>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</si>
  <si>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</si>
  <si>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</si>
  <si>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</si>
  <si>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</si>
  <si>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</si>
  <si>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</si>
  <si>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</si>
  <si>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</si>
  <si>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</si>
  <si>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</si>
  <si>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</si>
  <si>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</si>
  <si>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</si>
  <si>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</si>
  <si>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</si>
  <si>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</si>
  <si>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</si>
  <si>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</si>
  <si>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</si>
  <si>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</si>
  <si>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</si>
  <si>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</si>
  <si>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</si>
  <si>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</si>
  <si>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</si>
  <si>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</si>
  <si>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</si>
  <si>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</si>
  <si>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</si>
  <si>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</si>
  <si>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</si>
  <si>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</si>
  <si>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</si>
  <si>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</si>
  <si>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</si>
  <si>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</si>
  <si>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</si>
  <si>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</si>
  <si>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</si>
  <si>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</si>
  <si>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</si>
  <si>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</si>
  <si>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</si>
  <si>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</si>
  <si>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</si>
  <si>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</si>
  <si>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</si>
  <si>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</si>
  <si>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</si>
  <si>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</si>
  <si>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</si>
  <si>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</si>
  <si>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</si>
  <si>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</si>
  <si>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</si>
  <si>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</si>
  <si>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</si>
  <si>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</si>
  <si>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</si>
  <si>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</si>
  <si>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</si>
  <si>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</si>
  <si>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</si>
  <si>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</si>
  <si>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</si>
  <si>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</si>
  <si>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</si>
  <si>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</si>
  <si>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</si>
  <si>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</si>
  <si>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</si>
  <si>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</si>
  <si>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</si>
  <si>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</si>
  <si>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</si>
  <si>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</si>
  <si>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</si>
  <si>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</si>
  <si>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</si>
  <si>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</si>
  <si>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</si>
  <si>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</si>
  <si>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</si>
  <si>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</si>
  <si>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</si>
  <si>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</si>
  <si>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</si>
  <si>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</si>
  <si>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</si>
  <si>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</si>
  <si>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</si>
  <si>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</si>
  <si>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</si>
  <si>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</si>
  <si>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</si>
  <si>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</si>
  <si>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</si>
  <si>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</si>
  <si>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</si>
  <si>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</si>
  <si>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</si>
  <si>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</si>
  <si>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</si>
  <si>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</si>
  <si>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</si>
  <si>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</si>
  <si>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</si>
  <si>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</si>
  <si>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</si>
  <si>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</si>
  <si>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</si>
  <si>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</si>
  <si>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</si>
  <si>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</si>
  <si>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</si>
  <si>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</si>
  <si>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</si>
  <si>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</si>
  <si>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</si>
  <si>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</si>
  <si>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</si>
  <si>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</si>
  <si>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</si>
  <si>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</si>
  <si>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</si>
  <si>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</si>
  <si>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</si>
  <si>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</si>
  <si>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</si>
  <si>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</si>
  <si>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</si>
  <si>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</si>
  <si>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</si>
  <si>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</si>
  <si>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</si>
  <si>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</si>
  <si>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</si>
  <si>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</si>
  <si>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</si>
  <si>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</si>
  <si>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</si>
  <si>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</si>
  <si>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</si>
  <si>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</si>
  <si>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</si>
  <si>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</si>
  <si>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</si>
  <si>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</si>
  <si>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</si>
  <si>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</si>
  <si>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</si>
  <si>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</si>
  <si>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</si>
  <si>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</si>
  <si>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</si>
  <si>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</si>
  <si>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</si>
  <si>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</si>
  <si>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</si>
  <si>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</si>
  <si>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</si>
  <si>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</si>
  <si>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</si>
  <si>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</si>
  <si>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</si>
  <si>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</si>
  <si>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</si>
  <si>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</si>
  <si>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</si>
  <si>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</si>
  <si>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</si>
  <si>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</si>
  <si>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</si>
  <si>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</si>
  <si>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</si>
  <si>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</si>
  <si>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</si>
  <si>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</si>
  <si>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</si>
  <si>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</si>
  <si>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</si>
  <si>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</si>
  <si>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</si>
  <si>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</si>
  <si>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</si>
  <si>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</si>
  <si>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</si>
  <si>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</si>
  <si>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</si>
  <si>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</si>
  <si>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</si>
  <si>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</si>
  <si>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</si>
  <si>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</si>
  <si>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</si>
  <si>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</si>
  <si>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</si>
  <si>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</si>
  <si>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</si>
  <si>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</si>
  <si>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</si>
  <si>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</si>
  <si>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</si>
  <si>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</si>
  <si>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</si>
  <si>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</si>
  <si>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</si>
  <si>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</si>
  <si>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</si>
  <si>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</si>
  <si>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</si>
  <si>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</si>
  <si>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</si>
  <si>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</si>
  <si>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</si>
  <si>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</si>
  <si>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</si>
  <si>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</si>
  <si>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</si>
  <si>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</si>
  <si>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</si>
  <si>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</si>
  <si>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</si>
  <si>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</si>
  <si>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</si>
  <si>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</si>
  <si>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</si>
  <si>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</si>
  <si>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</si>
  <si>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</si>
  <si>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</si>
  <si>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</si>
  <si>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</si>
  <si>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</si>
  <si>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</si>
  <si>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</si>
  <si>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</si>
  <si>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</si>
  <si>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</si>
  <si>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</si>
  <si>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</si>
  <si>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</si>
  <si>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</si>
  <si>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</si>
  <si>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</si>
  <si>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</si>
  <si>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</si>
  <si>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</si>
  <si>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</si>
  <si>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</si>
  <si>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</si>
  <si>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</si>
  <si>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</si>
  <si>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</si>
  <si>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</si>
  <si>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</si>
  <si>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</si>
  <si>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</si>
  <si>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</si>
  <si>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</si>
  <si>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</si>
  <si>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</si>
  <si>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</si>
  <si>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</si>
  <si>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</si>
  <si>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</si>
  <si>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</si>
  <si>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</si>
  <si>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</si>
  <si>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</si>
  <si>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</si>
  <si>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</si>
  <si>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</si>
  <si>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</si>
  <si>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</si>
  <si>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</si>
  <si>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</si>
  <si>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</si>
  <si>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</si>
  <si>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</si>
  <si>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</si>
  <si>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</si>
  <si>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</si>
  <si>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</si>
  <si>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</si>
  <si>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</si>
  <si>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</si>
  <si>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</si>
  <si>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</si>
  <si>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</si>
  <si>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</si>
  <si>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</si>
  <si>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</si>
  <si>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</si>
  <si>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</si>
  <si>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</si>
  <si>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</si>
  <si>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</si>
  <si>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</si>
  <si>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</si>
  <si>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</si>
  <si>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</si>
  <si>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</si>
  <si>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</si>
  <si>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</si>
  <si>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</si>
  <si>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</si>
  <si>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</si>
  <si>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</si>
  <si>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</si>
  <si>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</si>
  <si>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</si>
  <si>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</si>
  <si>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</si>
  <si>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</si>
  <si>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</si>
  <si>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</si>
  <si>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</si>
  <si>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</si>
  <si>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</si>
  <si>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</si>
  <si>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</si>
  <si>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</si>
  <si>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</si>
  <si>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</si>
  <si>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</si>
  <si>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</si>
  <si>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</si>
  <si>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</si>
  <si>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</si>
  <si>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</si>
  <si>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</si>
  <si>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</si>
  <si>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</si>
  <si>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</si>
  <si>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</si>
  <si>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</si>
  <si>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</si>
  <si>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</si>
  <si>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</si>
  <si>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</si>
  <si>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</si>
  <si>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</si>
  <si>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</si>
  <si>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</si>
  <si>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</si>
  <si>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</si>
  <si>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</si>
  <si>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</si>
  <si>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</si>
  <si>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</si>
  <si>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</si>
  <si>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</si>
  <si>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</si>
  <si>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</si>
  <si>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</si>
  <si>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</si>
  <si>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</si>
  <si>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</si>
  <si>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</si>
  <si>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</si>
  <si>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</si>
  <si>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</si>
  <si>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</si>
  <si>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</si>
  <si>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</si>
  <si>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</si>
  <si>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</si>
  <si>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</si>
  <si>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</si>
  <si>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</si>
  <si>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</si>
  <si>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</si>
  <si>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</si>
  <si>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</si>
  <si>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</si>
  <si>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</si>
  <si>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</si>
  <si>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</si>
  <si>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</si>
  <si>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</si>
  <si>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</si>
  <si>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</si>
  <si>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</si>
  <si>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</si>
  <si>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</si>
  <si>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</si>
  <si>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</si>
  <si>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</si>
  <si>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</si>
  <si>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</si>
  <si>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</si>
  <si>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</si>
  <si>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</si>
  <si>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</si>
  <si>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</si>
  <si>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</si>
  <si>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</si>
  <si>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</si>
  <si>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</si>
  <si>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</si>
  <si>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</si>
  <si>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</si>
  <si>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</si>
  <si>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</si>
  <si>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</si>
  <si>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</si>
  <si>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</si>
  <si>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</si>
  <si>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</si>
  <si>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</si>
  <si>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</si>
  <si>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</si>
  <si>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</si>
  <si>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</si>
  <si>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</si>
  <si>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</si>
  <si>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</si>
  <si>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</si>
  <si>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</si>
  <si>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</si>
  <si>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</si>
  <si>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</si>
  <si>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</si>
  <si>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</si>
  <si>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</si>
  <si>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</si>
  <si>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</si>
  <si>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</si>
  <si>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</si>
  <si>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</si>
  <si>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</si>
  <si>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</si>
  <si>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</si>
  <si>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</si>
  <si>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</si>
  <si>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</si>
  <si>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</si>
  <si>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</si>
  <si>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</si>
  <si>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</si>
  <si>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</si>
  <si>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</si>
  <si>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</si>
  <si>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</si>
  <si>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</si>
  <si>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</si>
  <si>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</si>
  <si>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</si>
  <si>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</si>
  <si>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</si>
  <si>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</si>
  <si>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</si>
  <si>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</si>
  <si>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</si>
  <si>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</si>
  <si>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</si>
  <si>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</si>
  <si>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</si>
  <si>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</si>
  <si>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</si>
  <si>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</si>
  <si>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</si>
  <si>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</si>
  <si>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</si>
  <si>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</si>
  <si>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</si>
  <si>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</si>
  <si>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</si>
  <si>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</si>
  <si>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</si>
  <si>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</si>
  <si>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</si>
  <si>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</si>
  <si>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</si>
  <si>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</si>
  <si>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</si>
  <si>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</si>
  <si>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</si>
  <si>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</si>
  <si>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</si>
  <si>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</si>
  <si>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</si>
  <si>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</si>
  <si>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</si>
  <si>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</si>
  <si>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</si>
  <si>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</si>
  <si>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</si>
  <si>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</si>
  <si>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</si>
  <si>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</si>
  <si>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</si>
  <si>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</si>
  <si>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</si>
  <si>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</si>
  <si>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</si>
  <si>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</si>
  <si>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</si>
  <si>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</si>
  <si>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</si>
  <si>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</si>
  <si>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</si>
  <si>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</si>
  <si>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</si>
  <si>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</si>
  <si>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</si>
  <si>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</si>
  <si>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</si>
  <si>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</si>
  <si>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</si>
  <si>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</si>
  <si>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</si>
  <si>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</si>
  <si>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</si>
  <si>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</si>
  <si>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</si>
  <si>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</si>
  <si>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</si>
  <si>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</si>
  <si>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</si>
  <si>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</si>
  <si>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</si>
  <si>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</si>
  <si>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</si>
  <si>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</si>
  <si>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</si>
  <si>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</si>
  <si>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</si>
  <si>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</si>
  <si>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</si>
  <si>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</si>
  <si>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</si>
  <si>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</si>
  <si>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</si>
  <si>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</si>
  <si>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</si>
  <si>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</si>
  <si>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</si>
  <si>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</si>
  <si>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</si>
  <si>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</si>
  <si>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</si>
  <si>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</si>
  <si>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</si>
  <si>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</si>
  <si>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</si>
  <si>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</si>
  <si>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</si>
  <si>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</si>
  <si>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</si>
  <si>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</si>
  <si>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</si>
  <si>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</si>
  <si>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</si>
  <si>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</si>
  <si>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</si>
  <si>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</si>
  <si>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</si>
  <si>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</si>
  <si>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</si>
  <si>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</si>
  <si>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</si>
  <si>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</si>
  <si>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</si>
  <si>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</si>
  <si>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</si>
  <si>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</si>
  <si>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</si>
  <si>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</si>
  <si>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</si>
  <si>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</si>
  <si>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</si>
  <si>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</si>
  <si>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</si>
  <si>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</si>
  <si>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</si>
  <si>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</si>
  <si>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</si>
  <si>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</si>
  <si>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</si>
  <si>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</si>
  <si>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</si>
  <si>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</si>
  <si>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</si>
  <si>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</si>
  <si>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</si>
  <si>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</si>
  <si>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</si>
  <si>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</si>
  <si>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</si>
  <si>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</si>
  <si>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</si>
  <si>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</si>
  <si>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</si>
  <si>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</si>
  <si>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</si>
  <si>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</si>
  <si>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</si>
  <si>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</si>
  <si>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</si>
  <si>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</si>
  <si>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</si>
  <si>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</si>
  <si>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</si>
  <si>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</si>
  <si>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</si>
  <si>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</si>
  <si>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</si>
  <si>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</si>
  <si>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</si>
  <si>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</si>
  <si>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</si>
  <si>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</si>
  <si>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</si>
  <si>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</si>
  <si>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</si>
  <si>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</si>
  <si>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</si>
  <si>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</si>
  <si>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</si>
  <si>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</si>
  <si>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</si>
  <si>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</si>
  <si>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</si>
  <si>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</si>
  <si>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</si>
  <si>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</si>
  <si>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</si>
  <si>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</si>
  <si>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</si>
  <si>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</si>
  <si>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</si>
  <si>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</si>
  <si>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</si>
  <si>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</si>
  <si>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</si>
  <si>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</si>
  <si>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</si>
  <si>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</si>
  <si>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</si>
  <si>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</si>
  <si>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</si>
  <si>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</si>
  <si>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</si>
  <si>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</si>
  <si>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</si>
  <si>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</si>
  <si>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</si>
  <si>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</si>
  <si>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</si>
  <si>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</si>
  <si>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</si>
  <si>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</si>
  <si>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</si>
  <si>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</si>
  <si>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</si>
  <si>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</si>
  <si>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</si>
  <si>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</si>
  <si>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</si>
  <si>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</si>
  <si>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</si>
  <si>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</si>
  <si>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</si>
  <si>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</si>
  <si>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</si>
  <si>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</si>
  <si>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</si>
  <si>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</si>
  <si>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</si>
  <si>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</si>
  <si>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</si>
  <si>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</si>
  <si>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</si>
  <si>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</si>
  <si>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</si>
  <si>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</si>
  <si>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</si>
  <si>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</si>
  <si>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</si>
  <si>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</si>
  <si>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</si>
  <si>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</si>
  <si>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</si>
  <si>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</si>
  <si>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</si>
  <si>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</si>
  <si>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</si>
  <si>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</si>
  <si>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</si>
  <si>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</si>
  <si>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</si>
  <si>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</si>
  <si>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</si>
  <si>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</si>
  <si>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</si>
  <si>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</si>
  <si>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</si>
  <si>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</si>
  <si>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</si>
  <si>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</si>
  <si>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</si>
  <si>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</si>
  <si>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</si>
  <si>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</si>
  <si>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</si>
  <si>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</si>
  <si>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</si>
  <si>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</si>
  <si>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</si>
  <si>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</si>
  <si>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</si>
  <si>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</si>
  <si>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</si>
  <si>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</si>
  <si>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</si>
  <si>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</si>
  <si>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</si>
  <si>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</si>
  <si>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</si>
  <si>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</si>
  <si>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</si>
  <si>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</si>
  <si>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</si>
  <si>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</si>
  <si>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</si>
  <si>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</si>
  <si>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</si>
  <si>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</si>
  <si>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</si>
  <si>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</si>
  <si>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</si>
  <si>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</si>
  <si>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</si>
  <si>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</si>
  <si>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</si>
  <si>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</si>
  <si>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</si>
  <si>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</si>
  <si>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</si>
  <si>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</si>
  <si>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</si>
  <si>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</si>
  <si>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</si>
  <si>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</si>
  <si>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</si>
  <si>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</si>
  <si>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</si>
  <si>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</si>
  <si>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</si>
  <si>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</si>
  <si>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</si>
  <si>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</si>
  <si>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</si>
  <si>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</si>
  <si>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</si>
  <si>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</si>
  <si>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</si>
  <si>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</si>
  <si>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</si>
  <si>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</si>
  <si>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</si>
  <si>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</si>
  <si>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</si>
  <si>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</si>
  <si>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</si>
  <si>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</si>
  <si>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</si>
  <si>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</si>
  <si>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</si>
  <si>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</si>
  <si>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</si>
  <si>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</si>
  <si>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</si>
  <si>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</si>
  <si>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</si>
  <si>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</si>
  <si>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</si>
  <si>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</si>
  <si>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</si>
  <si>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</si>
  <si>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</si>
  <si>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</si>
  <si>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</si>
  <si>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</si>
  <si>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</si>
  <si>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</si>
  <si>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</si>
  <si>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</si>
  <si>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</si>
  <si>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</si>
  <si>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</si>
  <si>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</si>
  <si>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</si>
  <si>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</si>
  <si>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</si>
  <si>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</si>
  <si>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</si>
  <si>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</si>
  <si>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</si>
  <si>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</si>
  <si>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</si>
  <si>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</si>
  <si>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</si>
  <si>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</si>
  <si>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</si>
  <si>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</si>
  <si>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</si>
  <si>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</si>
  <si>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</si>
  <si>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</si>
  <si>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</si>
  <si>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</si>
  <si>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</si>
  <si>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</si>
  <si>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</si>
  <si>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</si>
  <si>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</si>
  <si>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</si>
  <si>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</si>
  <si>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</si>
  <si>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</si>
  <si>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</si>
  <si>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</si>
  <si>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</si>
  <si>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</si>
  <si>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</si>
  <si>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</si>
  <si>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</si>
  <si>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</si>
  <si>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</si>
  <si>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</si>
  <si>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</si>
  <si>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</si>
  <si>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</si>
  <si>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</si>
  <si>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</si>
  <si>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</si>
  <si>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</si>
  <si>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</si>
  <si>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</si>
  <si>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</si>
  <si>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</si>
  <si>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</si>
  <si>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</si>
  <si>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</si>
  <si>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</si>
  <si>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</si>
  <si>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</si>
  <si>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</si>
  <si>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</si>
  <si>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</si>
  <si>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</si>
  <si>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</si>
  <si>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</si>
  <si>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</si>
  <si>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</si>
  <si>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</si>
  <si>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</si>
  <si>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</si>
  <si>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</si>
  <si>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</si>
  <si>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</si>
  <si>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</si>
  <si>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</si>
  <si>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</si>
  <si>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</si>
  <si>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</si>
  <si>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</si>
  <si>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</si>
  <si>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</si>
  <si>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</si>
  <si>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</si>
  <si>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</si>
  <si>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</si>
  <si>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</si>
  <si>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</si>
  <si>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</si>
  <si>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</si>
  <si>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</si>
  <si>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</si>
  <si>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</si>
  <si>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</si>
  <si>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</si>
  <si>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</si>
  <si>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</si>
  <si>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</si>
  <si>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</si>
  <si>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</si>
  <si>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</si>
  <si>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</si>
  <si>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</si>
  <si>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</si>
  <si>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</si>
  <si>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</si>
  <si>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</si>
  <si>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</si>
  <si>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</si>
  <si>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</si>
  <si>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</si>
  <si>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</si>
  <si>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</si>
  <si>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</si>
  <si>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</si>
  <si>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</si>
  <si>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</si>
  <si>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</si>
  <si>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</si>
  <si>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</si>
  <si>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</si>
  <si>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</si>
  <si>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</si>
  <si>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</si>
  <si>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</si>
  <si>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</si>
  <si>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</si>
  <si>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</si>
  <si>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</si>
  <si>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</si>
  <si>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</si>
  <si>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</si>
  <si>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</si>
  <si>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</si>
  <si>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</si>
  <si>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</si>
  <si>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</si>
  <si>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</si>
  <si>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</si>
  <si>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</si>
  <si>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</si>
  <si>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</si>
  <si>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</si>
  <si>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</si>
  <si>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</si>
  <si>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</si>
  <si>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</si>
  <si>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</si>
  <si>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</si>
  <si>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</si>
  <si>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</si>
  <si>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</si>
  <si>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</si>
  <si>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</si>
  <si>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</si>
  <si>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</si>
  <si>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</si>
  <si>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</si>
  <si>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</si>
  <si>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</si>
  <si>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</si>
  <si>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</si>
  <si>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</si>
  <si>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</si>
  <si>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</si>
  <si>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</si>
  <si>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</si>
  <si>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</si>
  <si>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</si>
  <si>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</si>
  <si>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</si>
  <si>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</si>
  <si>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</si>
  <si>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</si>
  <si>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</si>
  <si>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</si>
  <si>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</si>
  <si>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</si>
  <si>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</si>
  <si>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</si>
  <si>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</si>
  <si>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</si>
  <si>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</si>
  <si>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</si>
  <si>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</si>
  <si>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</si>
  <si>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</si>
  <si>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</si>
  <si>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</si>
  <si>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</si>
  <si>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</si>
  <si>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</si>
  <si>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</si>
  <si>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</si>
  <si>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</si>
  <si>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</si>
  <si>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</si>
  <si>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</si>
  <si>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</si>
  <si>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</si>
  <si>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</si>
  <si>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</si>
  <si>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</si>
  <si>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</si>
  <si>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</si>
  <si>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</si>
  <si>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</si>
  <si>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</si>
  <si>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</si>
  <si>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</si>
  <si>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</si>
  <si>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</si>
  <si>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</si>
  <si>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</si>
  <si>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</si>
  <si>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</si>
  <si>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</si>
  <si>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</si>
  <si>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</si>
  <si>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</si>
  <si>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</si>
  <si>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</si>
  <si>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</si>
  <si>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</si>
  <si>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</si>
  <si>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</si>
  <si>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</si>
  <si>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</si>
  <si>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</si>
  <si>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</si>
  <si>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</si>
  <si>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</si>
  <si>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</si>
  <si>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</si>
  <si>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</si>
  <si>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</si>
  <si>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</si>
  <si>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</si>
  <si>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</si>
  <si>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</si>
  <si>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</si>
  <si>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</si>
  <si>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</si>
  <si>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</si>
  <si>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</si>
  <si>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</si>
  <si>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</si>
  <si>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</si>
  <si>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</si>
  <si>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</si>
  <si>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</si>
  <si>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</si>
  <si>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</si>
  <si>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</si>
  <si>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</si>
  <si>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</si>
  <si>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</si>
  <si>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</si>
  <si>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</si>
  <si>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</si>
  <si>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</si>
  <si>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</si>
  <si>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</si>
  <si>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</si>
  <si>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</si>
  <si>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</si>
  <si>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</si>
  <si>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</si>
  <si>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</si>
  <si>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</si>
  <si>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</si>
  <si>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</si>
  <si>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</si>
  <si>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</si>
  <si>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</si>
  <si>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</si>
  <si>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</si>
  <si>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</si>
  <si>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</si>
  <si>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</si>
  <si>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</si>
  <si>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</si>
  <si>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</si>
  <si>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</si>
  <si>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</si>
  <si>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</si>
  <si>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</si>
  <si>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</si>
  <si>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</si>
  <si>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</si>
  <si>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</si>
  <si>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</si>
  <si>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</si>
  <si>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</si>
  <si>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</si>
  <si>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</si>
  <si>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</si>
  <si>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</si>
  <si>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</si>
  <si>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</si>
  <si>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</si>
  <si>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</si>
  <si>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</si>
  <si>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</si>
  <si>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</si>
  <si>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</si>
  <si>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</si>
  <si>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</si>
  <si>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</si>
  <si>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</si>
  <si>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</si>
  <si>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</si>
  <si>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</si>
  <si>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</si>
  <si>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</si>
  <si>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</si>
  <si>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</si>
  <si>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</si>
  <si>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</si>
  <si>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</si>
  <si>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</si>
  <si>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</si>
  <si>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</si>
  <si>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</si>
  <si>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</si>
  <si>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</si>
  <si>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</si>
  <si>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</si>
  <si>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</si>
  <si>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</si>
  <si>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</si>
  <si>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</si>
  <si>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</si>
  <si>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</si>
  <si>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</si>
  <si>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</si>
  <si>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</si>
  <si>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</si>
  <si>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</si>
  <si>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</si>
  <si>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</si>
  <si>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</si>
  <si>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</si>
  <si>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</si>
  <si>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</si>
  <si>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</si>
  <si>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</si>
  <si>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</si>
  <si>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</si>
  <si>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</si>
  <si>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</si>
  <si>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</si>
  <si>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</si>
  <si>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</si>
  <si>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</si>
  <si>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</si>
  <si>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</si>
  <si>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</si>
  <si>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</si>
  <si>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</si>
  <si>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</si>
  <si>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</si>
  <si>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</si>
  <si>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</si>
  <si>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</si>
  <si>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</si>
  <si>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</si>
  <si>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</si>
  <si>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</si>
  <si>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</si>
  <si>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</si>
  <si>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</si>
  <si>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</si>
  <si>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</si>
  <si>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</si>
  <si>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</si>
  <si>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</si>
  <si>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</si>
  <si>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</si>
  <si>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</si>
  <si>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</si>
  <si>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</si>
  <si>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</si>
  <si>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</si>
  <si>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</si>
  <si>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</si>
  <si>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</si>
  <si>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</si>
  <si>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</si>
  <si>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</si>
  <si>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</si>
  <si>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</si>
  <si>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</si>
  <si>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</si>
  <si>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</si>
  <si>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</si>
  <si>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</si>
  <si>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</si>
  <si>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</si>
  <si>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</si>
  <si>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</si>
  <si>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</si>
  <si>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</si>
  <si>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</si>
  <si>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</si>
  <si>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</si>
  <si>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</si>
  <si>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</si>
  <si>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</si>
  <si>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</si>
  <si>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</si>
  <si>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</si>
  <si>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</si>
  <si>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</si>
  <si>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</si>
  <si>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</si>
  <si>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</si>
  <si>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</si>
  <si>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</si>
  <si>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</si>
  <si>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</si>
  <si>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</si>
  <si>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</si>
  <si>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</si>
  <si>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</si>
  <si>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</si>
  <si>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</si>
  <si>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</si>
  <si>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</si>
  <si>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</si>
  <si>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</si>
  <si>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</si>
  <si>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</si>
  <si>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</si>
  <si>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</si>
  <si>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</si>
  <si>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</si>
  <si>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</si>
  <si>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</si>
  <si>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</si>
  <si>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</si>
  <si>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</si>
  <si>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</si>
  <si>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</si>
  <si>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</si>
  <si>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</si>
  <si>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</si>
  <si>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</si>
  <si>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</si>
  <si>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</si>
  <si>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</si>
  <si>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</si>
  <si>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</si>
  <si>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</si>
  <si>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</si>
  <si>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</si>
  <si>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</si>
  <si>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</si>
  <si>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</si>
  <si>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</si>
  <si>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</si>
  <si>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</si>
  <si>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</si>
  <si>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</si>
  <si>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</si>
  <si>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</si>
  <si>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</si>
  <si>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</si>
  <si>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</si>
  <si>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</si>
  <si>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</si>
  <si>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</si>
  <si>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</si>
  <si>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</si>
  <si>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</si>
  <si>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</si>
  <si>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</si>
  <si>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</si>
  <si>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</si>
  <si>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</si>
  <si>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</si>
  <si>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</si>
  <si>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</si>
  <si>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</si>
  <si>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</si>
  <si>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</si>
  <si>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</si>
  <si>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</si>
  <si>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</si>
  <si>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</si>
  <si>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</si>
  <si>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</si>
  <si>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</si>
  <si>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</si>
  <si>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</si>
  <si>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</si>
  <si>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</si>
  <si>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</si>
  <si>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</si>
  <si>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</si>
  <si>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</si>
  <si>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</si>
  <si>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</si>
  <si>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</si>
  <si>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</si>
  <si>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</si>
  <si>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</si>
  <si>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</si>
  <si>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</si>
  <si>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</si>
  <si>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</si>
  <si>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</si>
  <si>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</si>
  <si>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</si>
  <si>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</si>
  <si>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</si>
  <si>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</si>
  <si>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</si>
  <si>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</si>
  <si>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</si>
  <si>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</si>
  <si>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</si>
  <si>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</si>
  <si>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</si>
  <si>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</si>
  <si>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</si>
  <si>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</si>
  <si>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</si>
  <si>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</si>
  <si>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</si>
  <si>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</si>
  <si>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</si>
  <si>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</si>
  <si>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</si>
  <si>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</si>
  <si>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</si>
  <si>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</si>
  <si>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</si>
  <si>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</si>
  <si>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</si>
  <si>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</si>
  <si>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</si>
  <si>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</si>
  <si>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</si>
  <si>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</si>
  <si>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</si>
  <si>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</si>
  <si>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</si>
  <si>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</si>
  <si>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</si>
  <si>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</si>
  <si>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</si>
  <si>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</si>
  <si>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</si>
  <si>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</si>
  <si>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</si>
  <si>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</si>
  <si>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</si>
  <si>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</si>
  <si>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</si>
  <si>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</si>
  <si>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</si>
  <si>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</si>
  <si>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</si>
  <si>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</si>
  <si>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</si>
  <si>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</si>
  <si>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</si>
  <si>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</si>
  <si>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</si>
  <si>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</si>
  <si>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</si>
  <si>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</si>
  <si>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</si>
  <si>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</si>
  <si>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</si>
  <si>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</si>
  <si>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</si>
  <si>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</si>
  <si>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</si>
  <si>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</si>
  <si>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</si>
  <si>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</si>
  <si>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</si>
  <si>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</si>
  <si>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</si>
  <si>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</si>
  <si>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</si>
  <si>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</si>
  <si>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</si>
  <si>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</si>
  <si>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</si>
  <si>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</si>
  <si>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</si>
  <si>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</si>
  <si>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</si>
  <si>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</si>
  <si>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</si>
  <si>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</si>
  <si>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</si>
  <si>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</si>
  <si>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</si>
  <si>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</si>
  <si>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</si>
  <si>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</si>
  <si>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</si>
  <si>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</si>
  <si>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</si>
  <si>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</si>
  <si>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</si>
  <si>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</si>
  <si>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</si>
  <si>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</si>
  <si>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</si>
  <si>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</si>
  <si>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</si>
  <si>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</si>
  <si>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</si>
  <si>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</si>
  <si>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</si>
  <si>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</si>
  <si>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</si>
  <si>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</si>
  <si>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</si>
  <si>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</si>
  <si>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</si>
  <si>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</si>
  <si>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</si>
  <si>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</si>
  <si>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</si>
  <si>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</si>
  <si>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</si>
  <si>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</si>
  <si>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</si>
  <si>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</si>
  <si>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</si>
  <si>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</si>
  <si>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</si>
  <si>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</si>
  <si>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</si>
  <si>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</si>
  <si>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</si>
  <si>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</si>
  <si>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</si>
  <si>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</si>
  <si>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</si>
  <si>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</si>
  <si>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</si>
  <si>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</si>
  <si>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</si>
  <si>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</si>
  <si>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</si>
  <si>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</si>
  <si>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</si>
  <si>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</si>
  <si>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</si>
  <si>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</si>
  <si>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</si>
  <si>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</si>
  <si>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</si>
  <si>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</si>
  <si>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</si>
  <si>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</si>
  <si>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</si>
  <si>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</si>
  <si>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</si>
  <si>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</si>
  <si>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</si>
  <si>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</si>
  <si>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</si>
  <si>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</si>
  <si>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</si>
  <si>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</si>
  <si>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</si>
  <si>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</si>
  <si>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</si>
  <si>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</si>
  <si>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</si>
  <si>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</si>
  <si>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</si>
  <si>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</si>
  <si>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</si>
  <si>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</si>
  <si>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</si>
  <si>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</si>
  <si>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</si>
  <si>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</si>
  <si>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</si>
  <si>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</si>
  <si>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</si>
  <si>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</si>
  <si>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</si>
  <si>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</si>
  <si>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</si>
  <si>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</si>
  <si>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</si>
  <si>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</si>
  <si>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</si>
  <si>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</si>
  <si>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</si>
  <si>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</si>
  <si>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</si>
  <si>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</si>
  <si>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</si>
  <si>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</si>
  <si>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</si>
  <si>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</si>
  <si>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</si>
  <si>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</si>
  <si>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</si>
  <si>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</si>
  <si>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</si>
  <si>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</si>
  <si>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</si>
  <si>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</si>
  <si>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</si>
  <si>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</si>
  <si>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</si>
  <si>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</si>
  <si>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</si>
  <si>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</si>
  <si>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</si>
  <si>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</si>
  <si>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</si>
  <si>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</si>
  <si>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</si>
  <si>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</si>
  <si>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</si>
  <si>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</si>
  <si>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</si>
  <si>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</si>
  <si>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</si>
  <si>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</si>
  <si>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</si>
  <si>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</si>
  <si>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</si>
  <si>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</si>
  <si>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</si>
  <si>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</si>
  <si>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</si>
  <si>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</si>
  <si>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</si>
  <si>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</si>
  <si>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</si>
  <si>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</si>
  <si>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</si>
  <si>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</si>
  <si>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</si>
  <si>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</si>
  <si>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</si>
  <si>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</si>
  <si>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</si>
  <si>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</si>
  <si>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</si>
  <si>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</si>
  <si>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</si>
  <si>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</si>
  <si>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</si>
  <si>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</si>
  <si>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</si>
  <si>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</si>
  <si>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</si>
  <si>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</si>
  <si>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</si>
  <si>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</si>
  <si>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</si>
  <si>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</si>
  <si>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</si>
  <si>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</si>
  <si>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</si>
  <si>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</si>
  <si>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</si>
  <si>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</si>
  <si>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</si>
  <si>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</si>
  <si>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</si>
  <si>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</si>
  <si>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</si>
  <si>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</si>
  <si>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</si>
  <si>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</si>
  <si>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</si>
  <si>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</si>
  <si>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</si>
  <si>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</si>
  <si>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</si>
  <si>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</si>
  <si>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</si>
  <si>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</si>
  <si>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</si>
  <si>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</si>
  <si>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</si>
  <si>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</si>
  <si>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</si>
  <si>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</si>
  <si>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</si>
  <si>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</si>
  <si>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</si>
  <si>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</si>
  <si>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</si>
  <si>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</si>
  <si>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</si>
  <si>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</si>
  <si>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</si>
  <si>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</si>
  <si>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</si>
  <si>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</si>
  <si>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</si>
  <si>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</si>
  <si>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</si>
  <si>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</si>
  <si>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</si>
  <si>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</si>
  <si>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</si>
  <si>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</si>
  <si>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</si>
  <si>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</si>
  <si>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</si>
  <si>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</si>
  <si>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</si>
  <si>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</si>
  <si>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</si>
  <si>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</si>
  <si>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</si>
  <si>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</si>
  <si>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</si>
  <si>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</si>
  <si>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</si>
  <si>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</si>
  <si>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</si>
  <si>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</si>
  <si>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</si>
  <si>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</si>
  <si>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</si>
  <si>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</si>
  <si>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</si>
  <si>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</si>
  <si>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</si>
  <si>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</si>
  <si>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</si>
  <si>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</si>
  <si>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</si>
  <si>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</si>
  <si>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</si>
  <si>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</si>
  <si>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</si>
  <si>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</si>
  <si>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</si>
  <si>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</si>
  <si>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</si>
  <si>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</si>
  <si>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</si>
  <si>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</si>
  <si>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</si>
  <si>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</si>
  <si>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</si>
  <si>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</si>
  <si>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</si>
  <si>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</si>
  <si>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</si>
  <si>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</si>
  <si>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</si>
  <si>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</si>
  <si>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</si>
  <si>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</si>
  <si>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</si>
  <si>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</si>
  <si>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</si>
  <si>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</si>
  <si>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</si>
  <si>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</si>
  <si>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</si>
  <si>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</si>
  <si>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</si>
  <si>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</si>
  <si>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</si>
  <si>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</si>
  <si>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</si>
  <si>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</si>
  <si>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</si>
  <si>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</si>
  <si>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</si>
  <si>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</si>
  <si>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</si>
  <si>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</si>
  <si>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</si>
  <si>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</si>
  <si>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</si>
  <si>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</si>
  <si>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</si>
  <si>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</si>
  <si>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</si>
  <si>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</si>
  <si>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</si>
  <si>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</si>
  <si>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</si>
  <si>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</si>
  <si>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</si>
  <si>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</si>
  <si>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</si>
  <si>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</si>
  <si>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</si>
  <si>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</si>
  <si>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</si>
  <si>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</si>
  <si>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</si>
  <si>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</si>
  <si>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</si>
  <si>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</si>
  <si>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</si>
  <si>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</si>
  <si>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</si>
  <si>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</si>
  <si>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</si>
  <si>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</si>
  <si>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</si>
  <si>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</si>
  <si>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</si>
  <si>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</si>
  <si>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</si>
  <si>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</si>
  <si>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</si>
  <si>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</si>
  <si>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</si>
  <si>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</si>
  <si>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</si>
  <si>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</si>
  <si>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</si>
  <si>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</si>
  <si>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</si>
  <si>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</si>
  <si>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</si>
  <si>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</si>
  <si>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</si>
  <si>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</si>
  <si>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</si>
  <si>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</si>
  <si>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</si>
  <si>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</si>
  <si>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</si>
  <si>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</si>
  <si>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</si>
  <si>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</si>
  <si>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</si>
  <si>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</si>
  <si>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</si>
  <si>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</si>
  <si>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</si>
  <si>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</si>
  <si>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</si>
  <si>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</si>
  <si>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</si>
  <si>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</si>
  <si>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</si>
  <si>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</si>
  <si>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</si>
  <si>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</si>
  <si>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</si>
  <si>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</si>
  <si>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</si>
  <si>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</si>
  <si>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</si>
  <si>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</si>
  <si>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</si>
  <si>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</si>
  <si>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</si>
  <si>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</si>
  <si>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</si>
  <si>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</si>
  <si>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</si>
  <si>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</si>
  <si>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</si>
  <si>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</si>
  <si>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</si>
  <si>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</si>
  <si>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</si>
  <si>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</si>
  <si>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</si>
  <si>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</si>
  <si>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</si>
  <si>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</si>
  <si>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</si>
  <si>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</si>
  <si>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</si>
  <si>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</si>
  <si>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</si>
  <si>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</si>
  <si>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</si>
  <si>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</si>
  <si>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</si>
  <si>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</si>
  <si>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</si>
  <si>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</si>
  <si>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</si>
  <si>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</si>
  <si>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</si>
  <si>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</si>
  <si>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</si>
  <si>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</si>
  <si>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</si>
  <si>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</si>
  <si>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</si>
  <si>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</si>
  <si>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</si>
  <si>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</si>
  <si>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</si>
  <si>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</si>
  <si>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</si>
  <si>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</si>
  <si>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</si>
  <si>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</si>
  <si>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</si>
  <si>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</si>
  <si>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</si>
  <si>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</si>
  <si>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</si>
  <si>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</si>
  <si>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</si>
  <si>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</si>
  <si>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</si>
  <si>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</si>
  <si>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</si>
  <si>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</si>
  <si>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</si>
  <si>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</si>
  <si>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</si>
  <si>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</si>
  <si>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</si>
  <si>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</si>
  <si>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</si>
  <si>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</si>
  <si>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</si>
  <si>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</si>
  <si>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</si>
  <si>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</si>
  <si>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</si>
  <si>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</si>
  <si>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</si>
  <si>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</si>
  <si>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</si>
  <si>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</si>
  <si>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</si>
  <si>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</si>
  <si>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</si>
  <si>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</si>
  <si>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</si>
  <si>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</si>
  <si>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</si>
  <si>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</si>
  <si>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</si>
  <si>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</si>
  <si>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</si>
  <si>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</si>
  <si>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</si>
  <si>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</si>
  <si>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</si>
  <si>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</si>
  <si>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</si>
  <si>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</si>
  <si>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</si>
  <si>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</si>
  <si>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</si>
  <si>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</si>
  <si>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</si>
  <si>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</si>
  <si>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</si>
  <si>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</si>
  <si>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</si>
  <si>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</si>
  <si>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</si>
  <si>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</si>
  <si>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</si>
  <si>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</si>
  <si>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</si>
  <si>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</si>
  <si>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</si>
  <si>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</si>
  <si>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</si>
  <si>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</si>
  <si>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</si>
  <si>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</si>
  <si>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</si>
  <si>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</si>
  <si>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</si>
  <si>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</si>
  <si>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</si>
  <si>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</si>
  <si>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</si>
  <si>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</si>
  <si>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</si>
  <si>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</si>
  <si>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</si>
  <si>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</si>
  <si>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</si>
  <si>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</si>
  <si>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</si>
  <si>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</si>
  <si>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</si>
  <si>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</si>
  <si>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</si>
  <si>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</si>
  <si>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</si>
  <si>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</si>
  <si>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</si>
  <si>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</si>
  <si>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</si>
  <si>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</si>
  <si>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</si>
  <si>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</si>
  <si>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</si>
  <si>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</si>
  <si>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</si>
  <si>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</si>
  <si>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</si>
  <si>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</si>
  <si>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</si>
  <si>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</si>
  <si>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</si>
  <si>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</si>
  <si>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</si>
  <si>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</si>
  <si>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</si>
  <si>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</si>
  <si>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</si>
  <si>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</si>
  <si>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</si>
  <si>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</si>
  <si>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</si>
  <si>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</si>
  <si>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</si>
  <si>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</si>
  <si>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</si>
  <si>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</si>
  <si>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</si>
  <si>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</si>
  <si>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</si>
  <si>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</si>
  <si>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</si>
  <si>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</si>
  <si>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</si>
  <si>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</si>
  <si>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</si>
  <si>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</si>
  <si>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</si>
  <si>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</si>
  <si>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</si>
  <si>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</si>
  <si>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</si>
  <si>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</si>
  <si>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</si>
  <si>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</si>
  <si>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</si>
  <si>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</si>
  <si>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</si>
  <si>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</si>
  <si>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</si>
  <si>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</si>
  <si>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</si>
  <si>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</si>
  <si>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</si>
  <si>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</si>
  <si>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</si>
  <si>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</si>
  <si>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</si>
  <si>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</si>
  <si>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</si>
  <si>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</si>
  <si>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</si>
  <si>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</si>
  <si>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</si>
  <si>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</si>
  <si>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</si>
  <si>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</si>
  <si>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</si>
  <si>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</si>
  <si>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</si>
  <si>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</si>
  <si>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</si>
  <si>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</si>
  <si>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</si>
  <si>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</si>
  <si>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</si>
  <si>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</si>
  <si>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</si>
  <si>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</si>
  <si>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</si>
  <si>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</si>
  <si>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</si>
  <si>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</si>
  <si>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</si>
  <si>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</si>
  <si>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</si>
  <si>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</si>
  <si>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</si>
  <si>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</si>
  <si>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</si>
  <si>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</si>
  <si>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</si>
  <si>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</si>
  <si>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</si>
  <si>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</si>
  <si>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</si>
  <si>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</si>
  <si>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</si>
  <si>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</si>
  <si>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</si>
  <si>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</si>
  <si>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</si>
  <si>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</si>
  <si>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</si>
  <si>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</si>
  <si>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</si>
  <si>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</si>
  <si>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</si>
  <si>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</si>
  <si>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</si>
  <si>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</si>
  <si>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</si>
  <si>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</si>
  <si>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</si>
  <si>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</si>
  <si>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</si>
  <si>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</si>
  <si>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</si>
  <si>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</si>
  <si>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</si>
  <si>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</si>
  <si>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</si>
  <si>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</si>
  <si>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</si>
  <si>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</si>
  <si>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</si>
  <si>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</si>
  <si>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</si>
  <si>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</si>
  <si>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</si>
  <si>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</si>
  <si>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</si>
  <si>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</si>
  <si>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</si>
  <si>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</si>
  <si>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</si>
  <si>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</si>
  <si>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</si>
  <si>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</si>
  <si>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</si>
  <si>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</si>
  <si>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</si>
  <si>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</si>
  <si>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</si>
  <si>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</si>
  <si>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</si>
  <si>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</si>
  <si>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</si>
  <si>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</si>
  <si>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</si>
  <si>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</si>
  <si>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</si>
  <si>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</si>
  <si>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</si>
  <si>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</si>
  <si>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</si>
  <si>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</si>
  <si>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</si>
  <si>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</si>
  <si>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</si>
  <si>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</si>
  <si>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</si>
  <si>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</si>
  <si>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</si>
  <si>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</si>
  <si>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</si>
  <si>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</si>
  <si>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</si>
  <si>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</si>
  <si>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</si>
  <si>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</si>
  <si>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</si>
  <si>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</si>
  <si>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</si>
  <si>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</si>
  <si>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</si>
  <si>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</si>
  <si>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</si>
  <si>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</si>
  <si>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</si>
  <si>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</si>
  <si>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</si>
  <si>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</si>
  <si>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</si>
  <si>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</si>
  <si>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</si>
  <si>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</si>
  <si>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</si>
  <si>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</si>
  <si>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</si>
  <si>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</si>
  <si>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</si>
  <si>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</si>
  <si>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</si>
  <si>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</si>
  <si>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</si>
  <si>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</si>
  <si>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</si>
  <si>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</si>
  <si>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</si>
  <si>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</si>
  <si>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</si>
  <si>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</si>
  <si>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</si>
  <si>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</si>
  <si>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</si>
  <si>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</si>
  <si>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</si>
  <si>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</si>
  <si>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</si>
  <si>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</si>
  <si>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</si>
  <si>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</si>
  <si>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</si>
  <si>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</si>
  <si>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</si>
  <si>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</si>
  <si>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</si>
  <si>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</si>
  <si>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</si>
  <si>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</si>
  <si>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</si>
  <si>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</si>
  <si>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</si>
  <si>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</si>
  <si>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</si>
  <si>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</si>
  <si>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</si>
  <si>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</si>
  <si>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</si>
  <si>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</si>
  <si>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</si>
  <si>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</si>
  <si>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</si>
  <si>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</si>
  <si>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</si>
  <si>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</si>
  <si>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</si>
  <si>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</si>
  <si>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</si>
  <si>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</si>
  <si>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</si>
  <si>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</si>
  <si>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</si>
  <si>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</si>
  <si>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</si>
  <si>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</si>
  <si>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</si>
  <si>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</si>
  <si>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</si>
  <si>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</si>
  <si>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</si>
  <si>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</si>
  <si>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</si>
  <si>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</si>
  <si>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</si>
  <si>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</si>
  <si>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</si>
  <si>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</si>
  <si>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</si>
  <si>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</si>
  <si>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</si>
  <si>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</si>
  <si>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</si>
  <si>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</si>
  <si>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</si>
  <si>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</si>
  <si>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</si>
  <si>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</si>
  <si>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</si>
  <si>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</si>
  <si>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</si>
  <si>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</si>
  <si>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</si>
  <si>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</si>
  <si>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</si>
  <si>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</si>
  <si>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</si>
  <si>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</si>
  <si>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</si>
  <si>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</si>
  <si>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</si>
  <si>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</si>
  <si>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</si>
  <si>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</si>
  <si>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</si>
  <si>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</si>
  <si>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</si>
  <si>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</si>
  <si>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</si>
  <si>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</si>
  <si>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</si>
  <si>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</si>
  <si>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</si>
  <si>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</si>
  <si>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</si>
  <si>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</si>
  <si>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</si>
  <si>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</si>
  <si>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</si>
  <si>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</si>
  <si>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</si>
  <si>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</si>
  <si>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</si>
  <si>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</si>
  <si>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</si>
  <si>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</si>
  <si>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</si>
  <si>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</si>
  <si>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</si>
  <si>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</si>
  <si>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</si>
  <si>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</si>
  <si>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</si>
  <si>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</si>
  <si>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</si>
  <si>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</si>
  <si>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</si>
  <si>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</si>
  <si>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</si>
  <si>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</si>
  <si>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</si>
  <si>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</si>
  <si>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</si>
  <si>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</si>
  <si>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</si>
  <si>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</si>
  <si>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</si>
  <si>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</si>
  <si>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</si>
  <si>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</si>
  <si>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</si>
  <si>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</si>
  <si>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</si>
  <si>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</si>
  <si>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</si>
  <si>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</si>
  <si>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</si>
  <si>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</si>
  <si>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</si>
  <si>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</si>
  <si>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</si>
  <si>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</si>
  <si>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</si>
  <si>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</si>
  <si>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</si>
  <si>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</si>
  <si>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</si>
  <si>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</si>
  <si>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</si>
  <si>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</si>
  <si>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</si>
  <si>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</si>
  <si>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</si>
  <si>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</si>
  <si>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</si>
  <si>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</si>
  <si>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</si>
  <si>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</si>
  <si>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</si>
  <si>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</si>
  <si>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</si>
  <si>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</si>
  <si>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</si>
  <si>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</si>
  <si>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</si>
  <si>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</si>
  <si>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</si>
  <si>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</si>
  <si>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</si>
  <si>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</si>
  <si>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</si>
  <si>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</si>
  <si>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</si>
  <si>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</si>
  <si>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</si>
  <si>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</si>
  <si>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</si>
  <si>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</si>
  <si>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</si>
  <si>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</si>
  <si>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</si>
  <si>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</si>
  <si>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</si>
  <si>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</si>
  <si>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</si>
  <si>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</si>
  <si>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</si>
  <si>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</si>
  <si>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</si>
  <si>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</si>
  <si>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</si>
  <si>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</si>
  <si>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</si>
  <si>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</si>
  <si>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</si>
  <si>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</si>
  <si>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</si>
  <si>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</si>
  <si>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</si>
  <si>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</si>
  <si>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</si>
  <si>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</si>
  <si>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</si>
  <si>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</si>
  <si>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</si>
  <si>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</si>
  <si>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</si>
  <si>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</si>
  <si>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</si>
  <si>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</si>
  <si>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</si>
  <si>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</si>
  <si>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</si>
  <si>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</si>
  <si>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</si>
  <si>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</si>
  <si>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</si>
  <si>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</si>
  <si>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</si>
  <si>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</si>
  <si>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</si>
  <si>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</si>
  <si>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</si>
  <si>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</si>
  <si>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</si>
  <si>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</si>
  <si>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</si>
  <si>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</si>
  <si>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</si>
  <si>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</si>
  <si>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</si>
  <si>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</si>
  <si>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</si>
  <si>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</si>
  <si>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</si>
  <si>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</si>
  <si>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</si>
  <si>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</si>
  <si>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</si>
  <si>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</si>
  <si>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</si>
  <si>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</si>
  <si>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</si>
  <si>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</si>
  <si>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</si>
  <si>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</si>
  <si>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</si>
  <si>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</si>
  <si>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</si>
  <si>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</si>
  <si>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</si>
  <si>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</si>
  <si>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</si>
  <si>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</si>
  <si>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</si>
  <si>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</si>
  <si>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</si>
  <si>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</si>
  <si>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</si>
  <si>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</si>
  <si>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</si>
  <si>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</si>
  <si>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</si>
  <si>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</si>
  <si>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</si>
  <si>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</si>
  <si>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</si>
  <si>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</si>
  <si>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</si>
  <si>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</si>
  <si>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</si>
  <si>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</si>
  <si>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</si>
  <si>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</si>
  <si>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</si>
  <si>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</si>
  <si>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</si>
  <si>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</si>
  <si>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</si>
  <si>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</si>
  <si>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</si>
  <si>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</si>
  <si>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</si>
  <si>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</si>
  <si>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</si>
  <si>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</si>
  <si>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</si>
  <si>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</si>
  <si>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</si>
  <si>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</si>
  <si>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</si>
  <si>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</si>
  <si>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</si>
  <si>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</si>
  <si>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</si>
  <si>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</si>
  <si>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</si>
  <si>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</si>
  <si>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</si>
  <si>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</si>
  <si>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</si>
  <si>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</si>
  <si>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</si>
  <si>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</si>
  <si>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</si>
  <si>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</si>
  <si>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</si>
  <si>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</si>
  <si>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</si>
  <si>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</si>
  <si>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</si>
  <si>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</si>
  <si>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</si>
  <si>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</si>
  <si>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</si>
  <si>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</si>
  <si>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</si>
  <si>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</si>
  <si>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</si>
  <si>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</si>
  <si>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</si>
  <si>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</si>
  <si>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</si>
  <si>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</si>
  <si>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</si>
  <si>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</si>
  <si>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</si>
  <si>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</si>
  <si>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</si>
  <si>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</si>
  <si>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</si>
  <si>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</si>
  <si>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</si>
  <si>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</si>
  <si>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</si>
  <si>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</si>
  <si>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</si>
  <si>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</si>
  <si>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</si>
  <si>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</si>
  <si>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</si>
  <si>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</si>
  <si>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</si>
  <si>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</si>
  <si>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</si>
  <si>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</si>
  <si>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</si>
  <si>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</si>
  <si>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</si>
  <si>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</si>
  <si>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</si>
  <si>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</si>
  <si>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</si>
  <si>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</si>
  <si>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</si>
  <si>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</si>
  <si>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</si>
  <si>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</si>
  <si>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</si>
  <si>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</si>
  <si>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</si>
  <si>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</si>
  <si>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</si>
  <si>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</si>
  <si>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</si>
  <si>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</si>
  <si>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</si>
  <si>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</si>
  <si>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</si>
  <si>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</si>
  <si>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</si>
  <si>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</si>
  <si>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</si>
  <si>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</si>
  <si>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</si>
  <si>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</si>
  <si>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</si>
  <si>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</si>
  <si>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</si>
  <si>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</si>
  <si>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</si>
  <si>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</si>
  <si>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</si>
  <si>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</si>
  <si>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</si>
  <si>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</si>
  <si>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</si>
  <si>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</si>
  <si>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</si>
  <si>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</si>
  <si>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</si>
  <si>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</si>
  <si>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</si>
  <si>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</si>
  <si>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</si>
  <si>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</si>
  <si>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</si>
  <si>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</si>
  <si>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</si>
  <si>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</si>
  <si>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</si>
  <si>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</si>
  <si>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</si>
  <si>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</si>
  <si>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</si>
  <si>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</si>
  <si>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</si>
  <si>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</si>
  <si>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</si>
  <si>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</si>
  <si>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</si>
  <si>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</si>
  <si>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</si>
  <si>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</si>
  <si>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</si>
  <si>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</si>
  <si>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</si>
  <si>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</si>
  <si>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</si>
  <si>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</si>
  <si>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</si>
  <si>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</si>
  <si>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</si>
  <si>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</si>
  <si>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</si>
  <si>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</si>
  <si>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</si>
  <si>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</si>
  <si>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</si>
  <si>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</si>
  <si>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</si>
  <si>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</si>
  <si>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</si>
  <si>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</si>
  <si>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</si>
  <si>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</si>
  <si>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</si>
  <si>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</si>
  <si>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</si>
  <si>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</si>
  <si>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</si>
  <si>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</si>
  <si>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</si>
  <si>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</si>
  <si>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</si>
  <si>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</si>
  <si>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</si>
  <si>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</si>
  <si>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</si>
  <si>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</si>
  <si>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</si>
  <si>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</si>
  <si>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</si>
  <si>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</si>
  <si>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</si>
  <si>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</si>
  <si>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</si>
  <si>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</si>
  <si>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</si>
  <si>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</si>
  <si>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</si>
  <si>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</si>
  <si>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</si>
  <si>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</si>
  <si>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</si>
  <si>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</si>
  <si>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</si>
  <si>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</si>
  <si>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</si>
  <si>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</si>
  <si>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</si>
  <si>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</si>
  <si>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</si>
  <si>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</si>
  <si>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</si>
  <si>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</si>
  <si>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</si>
  <si>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</si>
  <si>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</si>
  <si>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</si>
  <si>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</si>
  <si>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</si>
  <si>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</si>
  <si>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</si>
  <si>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</si>
  <si>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</si>
  <si>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</si>
  <si>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</si>
  <si>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</si>
  <si>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</si>
  <si>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</si>
  <si>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</si>
  <si>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</si>
  <si>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</si>
  <si>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</si>
  <si>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</si>
  <si>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</si>
  <si>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</si>
  <si>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</si>
  <si>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</si>
  <si>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</si>
  <si>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</si>
  <si>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</si>
  <si>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</si>
  <si>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</si>
  <si>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</si>
  <si>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</si>
  <si>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</si>
  <si>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</si>
  <si>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</si>
  <si>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</si>
  <si>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</si>
  <si>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</si>
  <si>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</si>
  <si>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</si>
  <si>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</si>
  <si>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</si>
  <si>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</si>
  <si>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</si>
  <si>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</si>
  <si>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</si>
  <si>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</si>
  <si>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</si>
  <si>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</si>
  <si>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</si>
  <si>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</si>
  <si>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</si>
  <si>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</si>
  <si>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</si>
  <si>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</si>
  <si>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</si>
  <si>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</si>
  <si>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</si>
  <si>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</si>
  <si>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</si>
  <si>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</si>
  <si>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</si>
  <si>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</si>
  <si>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</si>
  <si>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</si>
  <si>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</si>
  <si>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</si>
  <si>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</si>
  <si>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</si>
  <si>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</si>
  <si>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</si>
  <si>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</si>
  <si>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</si>
  <si>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</si>
  <si>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</si>
  <si>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</si>
  <si>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</si>
  <si>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</si>
  <si>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</si>
  <si>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</si>
  <si>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</si>
  <si>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</si>
  <si>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</si>
  <si>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</si>
  <si>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</si>
  <si>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</si>
  <si>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</si>
  <si>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</si>
  <si>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</si>
  <si>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</si>
  <si>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</si>
  <si>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</si>
  <si>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</si>
  <si>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</si>
  <si>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</si>
  <si>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</si>
  <si>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</si>
  <si>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</si>
  <si>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</si>
  <si>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</si>
  <si>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</si>
  <si>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</si>
  <si>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</si>
  <si>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</si>
  <si>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</si>
  <si>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</si>
  <si>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</si>
  <si>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</si>
  <si>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</si>
  <si>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</si>
  <si>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</si>
  <si>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</si>
  <si>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</si>
  <si>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</si>
  <si>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</si>
  <si>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</si>
  <si>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</si>
  <si>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</si>
  <si>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</si>
  <si>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</si>
  <si>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</si>
  <si>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</si>
  <si>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</si>
  <si>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</si>
  <si>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</si>
  <si>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</si>
  <si>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</si>
  <si>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</si>
  <si>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</si>
  <si>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</si>
  <si>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</si>
  <si>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</si>
  <si>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</si>
  <si>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</si>
  <si>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</si>
  <si>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</si>
  <si>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</si>
  <si>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</si>
  <si>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</si>
  <si>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</si>
  <si>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</si>
  <si>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</si>
  <si>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</si>
  <si>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</si>
  <si>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</si>
  <si>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</si>
  <si>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</si>
  <si>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</si>
  <si>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</si>
  <si>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</si>
  <si>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</si>
  <si>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</si>
  <si>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</si>
  <si>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</si>
  <si>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</si>
  <si>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</si>
  <si>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</si>
  <si>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</si>
  <si>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</si>
  <si>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</si>
  <si>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</si>
  <si>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</si>
  <si>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</si>
  <si>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</si>
  <si>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</si>
  <si>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</si>
  <si>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</si>
  <si>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</si>
  <si>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</si>
  <si>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</si>
  <si>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</si>
  <si>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</si>
  <si>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</si>
  <si>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</si>
  <si>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</si>
  <si>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</si>
  <si>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</si>
  <si>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</si>
  <si>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</si>
  <si>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</si>
  <si>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</si>
  <si>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</si>
  <si>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</si>
  <si>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</si>
  <si>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</si>
  <si>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</si>
  <si>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</si>
  <si>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</si>
  <si>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</si>
  <si>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</si>
  <si>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</si>
  <si>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</si>
  <si>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</si>
  <si>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</si>
  <si>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</si>
  <si>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</si>
  <si>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</si>
  <si>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</si>
  <si>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</si>
  <si>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</si>
  <si>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</si>
  <si>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</si>
  <si>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</si>
  <si>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</si>
  <si>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</si>
  <si>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</si>
  <si>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</si>
  <si>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</si>
  <si>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</si>
  <si>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</si>
  <si>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</si>
  <si>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</si>
  <si>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</si>
  <si>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</si>
  <si>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</si>
  <si>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</si>
  <si>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</si>
  <si>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</si>
  <si>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</si>
  <si>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</si>
  <si>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</si>
  <si>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</si>
  <si>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</si>
  <si>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</si>
  <si>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</si>
  <si>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</si>
  <si>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</si>
  <si>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</si>
  <si>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</si>
  <si>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</si>
  <si>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</si>
  <si>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</si>
  <si>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</si>
  <si>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</si>
  <si>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</si>
  <si>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</si>
  <si>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</si>
  <si>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</si>
  <si>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</si>
  <si>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</si>
  <si>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</si>
  <si>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</si>
  <si>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</si>
  <si>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</si>
  <si>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</si>
  <si>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</si>
  <si>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</si>
  <si>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</si>
  <si>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</si>
  <si>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</si>
  <si>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</si>
  <si>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</si>
  <si>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</si>
  <si>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</si>
  <si>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</si>
  <si>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</si>
  <si>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</si>
  <si>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</si>
  <si>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</si>
  <si>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</si>
  <si>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</si>
  <si>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</si>
  <si>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</si>
  <si>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</si>
  <si>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</si>
  <si>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</si>
  <si>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</si>
  <si>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</si>
  <si>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</si>
  <si>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</si>
  <si>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</si>
  <si>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</si>
  <si>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</si>
  <si>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</si>
  <si>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</si>
  <si>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</si>
  <si>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</si>
  <si>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</si>
  <si>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</si>
  <si>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</si>
  <si>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</si>
  <si>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</si>
  <si>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</si>
  <si>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</si>
  <si>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</si>
  <si>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</si>
  <si>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</si>
  <si>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</si>
  <si>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</si>
  <si>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</si>
  <si>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</si>
  <si>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</si>
  <si>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</si>
  <si>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</si>
  <si>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</si>
  <si>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</si>
  <si>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</si>
  <si>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</si>
  <si>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</si>
  <si>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</si>
  <si>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</si>
  <si>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</si>
  <si>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</si>
  <si>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</si>
  <si>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</si>
  <si>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</si>
  <si>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</si>
  <si>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</si>
  <si>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</si>
  <si>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</si>
  <si>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</si>
  <si>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</si>
  <si>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</si>
  <si>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</si>
  <si>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</si>
  <si>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</si>
  <si>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</si>
  <si>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</si>
  <si>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</si>
  <si>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</si>
  <si>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</si>
  <si>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</si>
  <si>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</si>
  <si>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</si>
  <si>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</si>
  <si>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</si>
  <si>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</si>
  <si>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</si>
  <si>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</si>
  <si>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</si>
  <si>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</si>
  <si>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</si>
  <si>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</si>
  <si>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</si>
  <si>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</si>
  <si>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</si>
  <si>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</si>
  <si>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</si>
  <si>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</si>
  <si>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</si>
  <si>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</si>
  <si>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</si>
  <si>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</si>
  <si>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</si>
  <si>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</si>
  <si>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</si>
  <si>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</si>
  <si>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</si>
  <si>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</si>
  <si>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</si>
  <si>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</si>
  <si>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</si>
  <si>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</si>
  <si>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</si>
  <si>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</si>
  <si>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</si>
  <si>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</si>
  <si>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</si>
  <si>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</si>
  <si>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</si>
  <si>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</si>
  <si>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</si>
  <si>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</si>
  <si>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</si>
  <si>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</si>
  <si>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</si>
  <si>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</si>
  <si>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</si>
  <si>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</si>
  <si>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</si>
  <si>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</si>
  <si>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</si>
  <si>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</si>
  <si>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</si>
  <si>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</si>
  <si>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</si>
  <si>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</si>
  <si>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</si>
  <si>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</si>
  <si>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</si>
  <si>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</si>
  <si>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</si>
  <si>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</si>
  <si>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</si>
  <si>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</si>
  <si>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</si>
  <si>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</si>
  <si>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</si>
  <si>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</si>
  <si>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</si>
  <si>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</si>
  <si>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</si>
  <si>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</si>
  <si>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</si>
  <si>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</si>
  <si>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</si>
  <si>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</si>
  <si>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</si>
  <si>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</si>
  <si>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</si>
  <si>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</si>
  <si>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</si>
  <si>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</si>
  <si>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</si>
  <si>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</si>
  <si>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</si>
  <si>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</si>
  <si>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</si>
  <si>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</si>
  <si>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</si>
  <si>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</si>
  <si>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</si>
  <si>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</si>
  <si>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</si>
  <si>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</si>
  <si>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</si>
  <si>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</si>
  <si>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</si>
  <si>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</si>
  <si>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</si>
  <si>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</si>
  <si>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</si>
  <si>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</si>
  <si>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</si>
  <si>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</si>
  <si>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</si>
  <si>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</si>
  <si>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</si>
  <si>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</si>
  <si>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</si>
  <si>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</si>
  <si>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</si>
  <si>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</si>
  <si>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</si>
  <si>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</si>
  <si>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</si>
  <si>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</si>
  <si>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</si>
  <si>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</si>
  <si>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</si>
  <si>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</si>
  <si>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</si>
  <si>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</si>
  <si>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</si>
  <si>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</si>
  <si>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</si>
  <si>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</si>
  <si>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</si>
  <si>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</si>
  <si>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</si>
  <si>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</si>
  <si>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</si>
  <si>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</si>
  <si>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</si>
  <si>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</si>
  <si>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</si>
  <si>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</si>
  <si>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</si>
  <si>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</si>
  <si>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</si>
  <si>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</si>
  <si>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</si>
  <si>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</si>
  <si>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</si>
  <si>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</si>
  <si>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</si>
  <si>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</si>
  <si>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</si>
  <si>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</si>
  <si>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</si>
  <si>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</si>
  <si>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</si>
  <si>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</si>
  <si>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</si>
  <si>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</si>
  <si>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</si>
  <si>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</si>
  <si>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</si>
  <si>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</si>
  <si>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</si>
  <si>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</si>
  <si>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</si>
  <si>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</si>
  <si>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</si>
  <si>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</si>
  <si>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</si>
  <si>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</si>
  <si>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</si>
  <si>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</si>
  <si>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</si>
  <si>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</si>
  <si>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</si>
  <si>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</si>
  <si>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</si>
  <si>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</si>
  <si>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</si>
  <si>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</si>
  <si>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</si>
  <si>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</si>
  <si>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</si>
  <si>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</si>
  <si>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</si>
  <si>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</si>
  <si>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</si>
  <si>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</si>
  <si>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</si>
  <si>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</si>
  <si>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</si>
  <si>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</si>
  <si>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</si>
  <si>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</si>
  <si>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</si>
  <si>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</si>
  <si>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</si>
  <si>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</si>
  <si>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</si>
  <si>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</si>
  <si>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</si>
  <si>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</si>
  <si>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</si>
  <si>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</si>
  <si>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</si>
  <si>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</si>
  <si>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</si>
  <si>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</si>
  <si>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</si>
  <si>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</si>
  <si>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</si>
  <si>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</si>
  <si>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</si>
  <si>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</si>
  <si>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</si>
  <si>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</si>
  <si>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</si>
  <si>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</si>
  <si>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</si>
  <si>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</si>
  <si>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</si>
  <si>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</si>
  <si>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</si>
  <si>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</si>
  <si>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</si>
  <si>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</si>
  <si>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</si>
  <si>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</si>
  <si>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</si>
  <si>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</si>
  <si>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</si>
  <si>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</si>
  <si>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</si>
  <si>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</si>
  <si>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</si>
  <si>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</si>
  <si>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</si>
  <si>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</si>
  <si>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</si>
  <si>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</si>
  <si>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</si>
  <si>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</si>
  <si>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</si>
  <si>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</si>
  <si>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</si>
  <si>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</si>
  <si>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</si>
  <si>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</si>
  <si>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</si>
  <si>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</si>
  <si>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</si>
  <si>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</si>
  <si>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</si>
  <si>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</si>
  <si>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</si>
  <si>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</si>
  <si>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</si>
  <si>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</si>
  <si>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</si>
  <si>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</si>
  <si>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</si>
  <si>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</si>
  <si>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</si>
  <si>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</si>
  <si>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</si>
  <si>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</si>
  <si>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</si>
  <si>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</si>
  <si>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</si>
  <si>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</si>
  <si>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</si>
  <si>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</si>
  <si>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</si>
  <si>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</si>
  <si>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</si>
  <si>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</si>
  <si>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</si>
  <si>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</si>
  <si>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</si>
  <si>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</si>
  <si>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</si>
  <si>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</si>
  <si>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</si>
  <si>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</si>
  <si>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</si>
  <si>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</si>
  <si>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</si>
  <si>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</si>
  <si>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</si>
  <si>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</si>
  <si>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</si>
  <si>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</si>
  <si>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</si>
  <si>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</si>
  <si>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</si>
  <si>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</si>
  <si>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</si>
  <si>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</si>
  <si>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</si>
  <si>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</si>
  <si>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</si>
  <si>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</si>
  <si>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</si>
  <si>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</si>
  <si>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</si>
  <si>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</si>
  <si>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</si>
  <si>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</si>
  <si>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</si>
  <si>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</si>
  <si>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</si>
  <si>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</si>
  <si>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</si>
  <si>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</si>
  <si>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</si>
  <si>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</si>
  <si>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</si>
  <si>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</si>
  <si>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</si>
  <si>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</si>
  <si>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</si>
  <si>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</si>
  <si>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</si>
  <si>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</si>
  <si>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</si>
  <si>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</si>
  <si>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</si>
  <si>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</si>
  <si>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</si>
  <si>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</si>
  <si>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</si>
  <si>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</si>
  <si>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</si>
  <si>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</si>
  <si>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</si>
  <si>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</si>
  <si>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</si>
  <si>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</si>
  <si>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</si>
  <si>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</si>
  <si>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</si>
  <si>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</si>
  <si>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</si>
  <si>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</si>
  <si>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</si>
  <si>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</si>
  <si>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</si>
  <si>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</si>
  <si>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</si>
  <si>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</si>
  <si>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</si>
  <si>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</si>
  <si>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</si>
  <si>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</si>
  <si>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</si>
  <si>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</si>
  <si>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</si>
  <si>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</si>
  <si>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</si>
  <si>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</si>
  <si>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</si>
  <si>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</si>
  <si>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</si>
  <si>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</si>
  <si>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</si>
  <si>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</si>
  <si>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</si>
  <si>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</si>
  <si>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</si>
  <si>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</si>
  <si>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</si>
  <si>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</si>
  <si>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</si>
  <si>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</si>
  <si>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</si>
  <si>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</si>
  <si>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</si>
  <si>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</si>
  <si>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</si>
  <si>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</si>
  <si>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</si>
  <si>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</si>
  <si>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</si>
  <si>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</si>
  <si>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</si>
  <si>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</si>
  <si>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</si>
  <si>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</si>
  <si>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</si>
  <si>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</si>
  <si>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</si>
  <si>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</si>
  <si>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</si>
  <si>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</si>
  <si>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</si>
  <si>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</si>
  <si>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</si>
  <si>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</si>
  <si>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</si>
  <si>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</si>
  <si>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</si>
  <si>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</si>
  <si>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</si>
  <si>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</si>
  <si>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</si>
  <si>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</si>
  <si>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</si>
  <si>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</si>
  <si>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</si>
  <si>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</si>
  <si>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</si>
  <si>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</si>
  <si>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</si>
  <si>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</si>
  <si>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</si>
  <si>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</si>
  <si>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</si>
  <si>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</si>
  <si>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</si>
  <si>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</si>
  <si>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</si>
  <si>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</si>
  <si>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</si>
  <si>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</si>
  <si>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</si>
  <si>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</si>
  <si>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</si>
  <si>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</si>
  <si>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</si>
  <si>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</si>
  <si>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</si>
  <si>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</si>
  <si>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</si>
  <si>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</si>
  <si>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</si>
  <si>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</si>
  <si>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</si>
  <si>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</si>
  <si>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</si>
  <si>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</si>
  <si>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</si>
  <si>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</si>
  <si>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</si>
  <si>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</si>
  <si>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</si>
  <si>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</si>
  <si>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</si>
  <si>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</si>
  <si>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</si>
  <si>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</si>
  <si>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</si>
  <si>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</si>
  <si>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</si>
  <si>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</si>
  <si>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</si>
  <si>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</si>
  <si>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</si>
  <si>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</si>
  <si>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</si>
  <si>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</si>
  <si>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</si>
  <si>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</si>
  <si>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</si>
  <si>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</si>
  <si>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</si>
  <si>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</si>
  <si>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</si>
  <si>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</si>
  <si>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</si>
  <si>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</si>
  <si>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</si>
  <si>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</si>
  <si>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</si>
  <si>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</si>
  <si>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</si>
  <si>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</si>
  <si>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</si>
  <si>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</si>
  <si>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</si>
  <si>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</si>
  <si>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</si>
  <si>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</si>
  <si>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</si>
  <si>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</si>
  <si>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</si>
  <si>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</si>
  <si>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</si>
  <si>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</si>
  <si>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</si>
  <si>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</si>
  <si>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</si>
  <si>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</si>
  <si>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</si>
  <si>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</si>
  <si>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</si>
  <si>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</si>
  <si>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</si>
  <si>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</si>
  <si>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</si>
  <si>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</si>
  <si>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</si>
  <si>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</si>
  <si>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</si>
  <si>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</si>
  <si>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</si>
  <si>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</si>
  <si>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</si>
  <si>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</si>
  <si>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</si>
  <si>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</si>
  <si>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</si>
  <si>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</si>
  <si>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</si>
  <si>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</si>
  <si>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</si>
  <si>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</si>
  <si>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</si>
  <si>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</si>
  <si>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</si>
  <si>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</si>
  <si>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</si>
  <si>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</si>
  <si>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</si>
  <si>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</si>
  <si>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</si>
  <si>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</si>
  <si>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</si>
  <si>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</si>
  <si>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</si>
  <si>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</si>
  <si>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</si>
  <si>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</si>
  <si>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</si>
  <si>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</si>
  <si>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</si>
  <si>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</si>
  <si>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</si>
  <si>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</si>
  <si>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</si>
  <si>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</si>
  <si>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</si>
  <si>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</si>
  <si>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</si>
  <si>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</si>
  <si>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</si>
  <si>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</si>
  <si>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</si>
  <si>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</si>
  <si>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</si>
  <si>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</si>
  <si>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</si>
  <si>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</si>
  <si>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</si>
  <si>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</si>
  <si>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</si>
  <si>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</si>
  <si>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</si>
  <si>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</si>
  <si>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</si>
  <si>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</si>
  <si>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</si>
  <si>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</si>
  <si>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</si>
  <si>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</si>
  <si>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</si>
  <si>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</si>
  <si>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</si>
  <si>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</si>
  <si>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</si>
  <si>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</si>
  <si>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</si>
  <si>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</si>
  <si>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</si>
  <si>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</si>
  <si>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</si>
  <si>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</si>
  <si>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</si>
  <si>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</si>
  <si>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</si>
  <si>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</si>
  <si>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</si>
  <si>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</si>
  <si>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</si>
  <si>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</si>
  <si>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</si>
  <si>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</si>
  <si>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</si>
  <si>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</si>
  <si>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</si>
  <si>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</si>
  <si>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</si>
  <si>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</si>
  <si>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</si>
  <si>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</si>
  <si>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</si>
  <si>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</si>
  <si>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</si>
  <si>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</si>
  <si>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</si>
  <si>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</si>
  <si>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</si>
  <si>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</si>
  <si>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</si>
  <si>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</si>
  <si>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</si>
  <si>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</si>
  <si>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</si>
  <si>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</si>
  <si>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</si>
  <si>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</si>
  <si>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</si>
  <si>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</si>
  <si>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</si>
  <si>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</si>
  <si>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</si>
  <si>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</si>
  <si>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</si>
  <si>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</si>
  <si>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</si>
  <si>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</si>
  <si>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</si>
  <si>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</si>
  <si>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</si>
  <si>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</si>
  <si>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</si>
  <si>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</si>
  <si>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</si>
  <si>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</si>
  <si>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</si>
  <si>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</si>
  <si>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</si>
  <si>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</si>
  <si>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</si>
  <si>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</si>
  <si>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</si>
  <si>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</si>
  <si>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</si>
  <si>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</si>
  <si>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</si>
  <si>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</si>
  <si>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</si>
  <si>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</si>
  <si>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</si>
  <si>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</si>
  <si>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</si>
  <si>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</si>
  <si>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</si>
  <si>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</si>
  <si>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</si>
  <si>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</si>
  <si>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</si>
  <si>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</si>
  <si>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</si>
  <si>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</si>
  <si>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</si>
  <si>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</si>
  <si>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</si>
  <si>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</si>
  <si>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</si>
  <si>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</si>
  <si>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</si>
  <si>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</si>
  <si>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</si>
  <si>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</si>
  <si>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</si>
  <si>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</si>
  <si>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</si>
  <si>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</si>
  <si>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</si>
  <si>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</si>
  <si>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</si>
  <si>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</si>
  <si>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</si>
  <si>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</si>
  <si>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</si>
  <si>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</si>
  <si>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</si>
  <si>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</si>
  <si>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</si>
  <si>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</si>
  <si>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</si>
  <si>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</si>
  <si>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</si>
  <si>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</si>
  <si>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</si>
  <si>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</si>
  <si>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</si>
  <si>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</si>
  <si>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</si>
  <si>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</si>
  <si>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</si>
  <si>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</si>
  <si>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</si>
  <si>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</si>
  <si>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</si>
  <si>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</si>
  <si>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</si>
  <si>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</si>
  <si>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</si>
  <si>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</si>
  <si>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</si>
  <si>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</si>
  <si>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</si>
  <si>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</si>
  <si>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</si>
  <si>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</si>
  <si>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</si>
  <si>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</si>
  <si>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</si>
  <si>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</si>
  <si>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</si>
  <si>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</si>
  <si>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</si>
  <si>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</si>
  <si>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</si>
  <si>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</si>
  <si>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</si>
  <si>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</si>
  <si>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</si>
  <si>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</si>
  <si>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</si>
  <si>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</si>
  <si>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</si>
  <si>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</si>
  <si>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</si>
  <si>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</si>
  <si>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</si>
  <si>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</si>
  <si>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</si>
  <si>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</si>
  <si>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</si>
  <si>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</si>
  <si>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</si>
  <si>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</si>
  <si>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</si>
  <si>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</si>
  <si>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</si>
  <si>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</si>
  <si>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</si>
  <si>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</si>
  <si>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</si>
  <si>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</si>
  <si>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</si>
  <si>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</si>
  <si>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</si>
  <si>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</si>
  <si>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</si>
  <si>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</si>
  <si>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</si>
  <si>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</si>
  <si>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</si>
  <si>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</si>
  <si>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</si>
  <si>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</si>
  <si>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</si>
  <si>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</si>
  <si>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</si>
  <si>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</si>
  <si>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</si>
  <si>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</si>
  <si>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</si>
  <si>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</si>
  <si>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</si>
  <si>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</si>
  <si>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</si>
  <si>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</si>
  <si>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</si>
  <si>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</si>
  <si>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</si>
  <si>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</si>
  <si>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</si>
  <si>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</si>
  <si>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</si>
  <si>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</si>
  <si>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</si>
  <si>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</si>
  <si>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</si>
  <si>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</si>
  <si>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</si>
  <si>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</si>
  <si>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</si>
  <si>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</si>
  <si>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</si>
  <si>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</si>
  <si>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</si>
  <si>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</si>
  <si>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</si>
  <si>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</si>
  <si>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</si>
  <si>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</si>
  <si>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</si>
  <si>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</si>
  <si>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</si>
  <si>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</si>
  <si>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</si>
  <si>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</si>
  <si>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</si>
  <si>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</si>
  <si>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</si>
  <si>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</si>
  <si>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</si>
  <si>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</si>
  <si>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</si>
  <si>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</si>
  <si>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</si>
  <si>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</si>
  <si>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</si>
  <si>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</si>
  <si>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</si>
  <si>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</si>
  <si>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</si>
  <si>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</si>
  <si>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</si>
  <si>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</si>
  <si>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</si>
  <si>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</si>
  <si>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</si>
  <si>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</si>
  <si>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</si>
  <si>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</si>
  <si>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</si>
  <si>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</si>
  <si>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</si>
  <si>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</si>
  <si>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</si>
  <si>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</si>
  <si>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</si>
  <si>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</si>
  <si>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</si>
  <si>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</si>
  <si>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</si>
  <si>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</si>
  <si>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</si>
  <si>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</si>
  <si>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</si>
  <si>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</si>
  <si>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</si>
  <si>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</si>
  <si>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</si>
  <si>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</si>
  <si>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</si>
  <si>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</si>
  <si>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</si>
  <si>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</si>
  <si>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</si>
  <si>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</si>
  <si>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</si>
  <si>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</si>
  <si>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</si>
  <si>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</si>
  <si>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</si>
  <si>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</si>
  <si>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</si>
  <si>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</si>
  <si>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</si>
  <si>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</si>
  <si>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</si>
  <si>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</si>
  <si>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</si>
  <si>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</si>
  <si>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</si>
  <si>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</si>
  <si>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</si>
  <si>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</si>
  <si>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</si>
  <si>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</si>
  <si>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</si>
  <si>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</si>
  <si>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</si>
  <si>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</si>
  <si>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</si>
  <si>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</si>
  <si>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</si>
  <si>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</si>
  <si>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</si>
  <si>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</si>
  <si>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</si>
  <si>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</si>
  <si>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</si>
  <si>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</si>
  <si>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</si>
  <si>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</si>
  <si>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</si>
  <si>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</si>
  <si>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</si>
  <si>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</si>
  <si>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</si>
  <si>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</si>
  <si>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</si>
  <si>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</si>
  <si>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</si>
  <si>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</si>
  <si>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</si>
  <si>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</si>
  <si>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</si>
  <si>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</si>
  <si>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</si>
  <si>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</si>
  <si>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</si>
  <si>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</si>
  <si>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</si>
  <si>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</si>
  <si>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</si>
  <si>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</si>
  <si>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</si>
  <si>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</si>
  <si>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</si>
  <si>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</si>
  <si>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</si>
  <si>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</si>
  <si>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</si>
  <si>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</si>
  <si>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</si>
  <si>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</si>
  <si>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</si>
  <si>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</si>
  <si>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</si>
  <si>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</si>
  <si>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</si>
  <si>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</si>
  <si>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</si>
  <si>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</si>
  <si>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</si>
  <si>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</si>
  <si>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</si>
  <si>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</si>
  <si>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</si>
  <si>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</si>
  <si>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</si>
  <si>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</si>
  <si>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</si>
  <si>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</si>
  <si>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</si>
  <si>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</si>
  <si>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</si>
  <si>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</si>
  <si>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</si>
  <si>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</si>
  <si>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</si>
  <si>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</si>
  <si>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</si>
  <si>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</si>
  <si>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</si>
  <si>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</si>
  <si>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</si>
  <si>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</si>
  <si>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</si>
  <si>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</si>
  <si>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</si>
  <si>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</si>
  <si>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</si>
  <si>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</si>
  <si>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</si>
  <si>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</si>
  <si>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</si>
  <si>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</si>
  <si>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</si>
  <si>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</si>
  <si>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</si>
  <si>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</si>
  <si>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</si>
  <si>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</si>
  <si>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</si>
  <si>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</si>
  <si>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</si>
  <si>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</si>
  <si>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</si>
  <si>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</si>
  <si>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</si>
  <si>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</si>
  <si>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</si>
  <si>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</si>
  <si>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</si>
  <si>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</si>
  <si>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</si>
  <si>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</si>
  <si>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</si>
  <si>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</si>
  <si>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</si>
  <si>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</si>
  <si>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</si>
  <si>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</si>
  <si>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</si>
  <si>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</si>
  <si>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</si>
  <si>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</si>
  <si>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</si>
  <si>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</si>
  <si>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</si>
  <si>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</si>
  <si>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</si>
  <si>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</si>
  <si>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</si>
  <si>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</si>
  <si>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</si>
  <si>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</si>
  <si>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</si>
  <si>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</si>
  <si>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</si>
  <si>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</si>
  <si>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</si>
  <si>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</si>
  <si>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</si>
  <si>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</si>
  <si>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</si>
  <si>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</si>
  <si>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</si>
  <si>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</si>
  <si>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</si>
  <si>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</si>
  <si>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</si>
  <si>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</si>
  <si>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</si>
  <si>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</si>
  <si>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</si>
  <si>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</si>
  <si>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</si>
  <si>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</si>
  <si>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</si>
  <si>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</si>
  <si>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</si>
  <si>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</si>
  <si>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</si>
  <si>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</si>
  <si>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</si>
  <si>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</si>
  <si>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</si>
  <si>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</si>
  <si>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</si>
  <si>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</si>
  <si>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</si>
  <si>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</si>
  <si>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</si>
  <si>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</si>
  <si>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</si>
  <si>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</si>
  <si>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</si>
  <si>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</si>
  <si>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</si>
  <si>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</si>
  <si>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</si>
  <si>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</si>
  <si>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</si>
  <si>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</si>
  <si>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</si>
  <si>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</si>
  <si>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</si>
  <si>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</si>
  <si>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</si>
  <si>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</si>
  <si>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</si>
  <si>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</si>
  <si>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</si>
  <si>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</si>
  <si>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</si>
  <si>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</si>
  <si>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</si>
  <si>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</si>
  <si>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</si>
  <si>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</si>
  <si>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</si>
  <si>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</si>
  <si>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</si>
  <si>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</si>
  <si>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</si>
  <si>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</si>
  <si>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</si>
  <si>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</si>
  <si>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</si>
  <si>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</si>
  <si>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</si>
  <si>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</si>
  <si>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</si>
  <si>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</si>
  <si>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</si>
  <si>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</si>
  <si>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</si>
  <si>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</si>
  <si>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</si>
  <si>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</si>
  <si>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</si>
  <si>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</si>
  <si>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</si>
  <si>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</si>
  <si>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</si>
  <si>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</si>
  <si>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</si>
  <si>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</si>
  <si>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</si>
  <si>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</si>
  <si>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</si>
  <si>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</si>
  <si>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</si>
  <si>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</si>
  <si>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</si>
  <si>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</si>
  <si>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</si>
  <si>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</si>
  <si>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</si>
  <si>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</si>
  <si>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</si>
  <si>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</si>
  <si>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</si>
  <si>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</si>
  <si>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</si>
  <si>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</si>
  <si>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</si>
  <si>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</si>
  <si>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</si>
  <si>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</si>
  <si>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</si>
  <si>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</si>
  <si>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</si>
  <si>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</si>
  <si>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</si>
  <si>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</si>
  <si>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</si>
  <si>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</si>
  <si>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</si>
  <si>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</si>
  <si>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</si>
  <si>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</si>
  <si>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</si>
  <si>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</si>
  <si>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</si>
  <si>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</si>
  <si>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</si>
  <si>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</si>
  <si>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</si>
  <si>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</si>
  <si>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</si>
  <si>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</si>
  <si>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</si>
  <si>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</si>
  <si>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</si>
  <si>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</si>
  <si>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</si>
  <si>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</si>
  <si>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</si>
  <si>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</si>
  <si>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</si>
  <si>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</si>
  <si>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</si>
  <si>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</si>
  <si>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</si>
  <si>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</si>
  <si>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</si>
  <si>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</si>
  <si>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</si>
  <si>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</si>
  <si>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</si>
  <si>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</si>
  <si>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</si>
  <si>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</si>
  <si>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</si>
  <si>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</si>
  <si>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</si>
  <si>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</si>
  <si>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</si>
  <si>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</si>
  <si>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</si>
  <si>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</si>
  <si>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</si>
  <si>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</si>
  <si>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</si>
  <si>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</si>
  <si>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</si>
  <si>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</si>
  <si>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</si>
  <si>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</si>
  <si>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</si>
  <si>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</si>
  <si>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</si>
  <si>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</si>
  <si>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</si>
  <si>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</si>
  <si>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</si>
  <si>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</si>
  <si>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</si>
  <si>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</si>
  <si>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</si>
  <si>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</si>
  <si>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</si>
  <si>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</si>
  <si>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</si>
  <si>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</si>
  <si>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</si>
  <si>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</si>
  <si>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</si>
  <si>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</si>
  <si>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</si>
  <si>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</si>
  <si>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</si>
  <si>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</si>
  <si>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</si>
  <si>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</si>
  <si>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</si>
  <si>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</si>
  <si>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</si>
  <si>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</si>
  <si>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</si>
  <si>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</si>
  <si>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</si>
  <si>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</si>
  <si>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</si>
  <si>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</si>
  <si>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</si>
  <si>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</si>
  <si>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</si>
  <si>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</si>
  <si>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</si>
  <si>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</si>
  <si>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</si>
  <si>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</si>
  <si>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</si>
  <si>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</si>
  <si>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</si>
  <si>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</si>
  <si>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</si>
  <si>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</si>
  <si>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</si>
  <si>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</si>
  <si>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</si>
  <si>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</si>
  <si>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</si>
  <si>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</si>
  <si>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</si>
  <si>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</si>
  <si>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</si>
  <si>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</si>
  <si>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</si>
  <si>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</si>
  <si>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</si>
  <si>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</si>
  <si>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</si>
  <si>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</si>
  <si>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</si>
  <si>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</si>
  <si>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</si>
  <si>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</si>
  <si>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</si>
  <si>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</si>
  <si>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</si>
  <si>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</si>
  <si>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</si>
  <si>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</si>
  <si>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</si>
  <si>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</si>
  <si>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</si>
  <si>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</si>
  <si>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</si>
  <si>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</si>
  <si>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</si>
  <si>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</si>
  <si>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</si>
  <si>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</si>
  <si>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</si>
  <si>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</si>
  <si>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</si>
  <si>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</si>
  <si>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</si>
  <si>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</si>
  <si>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</si>
  <si>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</si>
  <si>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</si>
  <si>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</si>
  <si>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</si>
  <si>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</si>
  <si>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</si>
  <si>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</si>
  <si>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</si>
  <si>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</si>
  <si>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</si>
  <si>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</si>
  <si>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</si>
  <si>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</si>
  <si>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</si>
  <si>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</si>
  <si>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</si>
  <si>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</si>
  <si>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</si>
  <si>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</si>
  <si>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</si>
  <si>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</si>
  <si>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</si>
  <si>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</si>
  <si>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</si>
  <si>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</si>
  <si>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</si>
  <si>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</si>
  <si>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</si>
  <si>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</si>
  <si>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</si>
  <si>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</si>
  <si>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</si>
  <si>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</si>
  <si>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</si>
  <si>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</si>
  <si>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</si>
  <si>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</si>
  <si>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</si>
  <si>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</si>
  <si>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</si>
  <si>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</si>
  <si>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</si>
  <si>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</si>
  <si>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</si>
  <si>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</si>
  <si>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</si>
  <si>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</si>
  <si>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</si>
  <si>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</si>
  <si>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</si>
  <si>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</si>
  <si>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</si>
  <si>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</si>
  <si>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</si>
  <si>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</si>
  <si>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</si>
  <si>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</si>
  <si>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</si>
  <si>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</si>
  <si>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</si>
  <si>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</si>
  <si>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</si>
  <si>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</si>
  <si>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</si>
  <si>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</si>
  <si>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</si>
  <si>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</si>
  <si>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</si>
  <si>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</si>
  <si>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</si>
  <si>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</si>
  <si>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</si>
  <si>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</si>
  <si>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</si>
  <si>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</si>
  <si>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</si>
  <si>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</si>
  <si>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</si>
  <si>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</si>
  <si>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</si>
  <si>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</si>
  <si>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</si>
  <si>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</si>
  <si>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</si>
  <si>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</si>
  <si>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</si>
  <si>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</si>
  <si>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</si>
  <si>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</si>
  <si>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</si>
  <si>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</si>
  <si>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</si>
  <si>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</si>
  <si>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</si>
  <si>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</si>
  <si>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</si>
  <si>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</si>
  <si>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</si>
  <si>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</si>
  <si>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</si>
  <si>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</si>
  <si>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</si>
  <si>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</si>
  <si>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</si>
  <si>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</si>
  <si>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</si>
  <si>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</si>
  <si>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</si>
  <si>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</si>
  <si>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</si>
  <si>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</si>
  <si>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</si>
  <si>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</si>
  <si>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</si>
  <si>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</si>
  <si>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</si>
  <si>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</si>
  <si>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</si>
  <si>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</si>
  <si>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</si>
  <si>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</si>
  <si>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</si>
  <si>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</si>
  <si>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</si>
  <si>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</si>
  <si>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</si>
  <si>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</si>
  <si>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</si>
  <si>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</si>
  <si>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</si>
  <si>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</si>
  <si>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</si>
  <si>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</si>
  <si>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</si>
  <si>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</si>
  <si>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</si>
  <si>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</si>
  <si>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</si>
  <si>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</si>
  <si>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</si>
  <si>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</si>
  <si>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</si>
  <si>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</si>
  <si>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</si>
  <si>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</si>
  <si>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</si>
  <si>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</si>
  <si>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</si>
  <si>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</si>
  <si>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</si>
  <si>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</si>
  <si>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</si>
  <si>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</si>
  <si>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</si>
  <si>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</si>
  <si>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</si>
  <si>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</si>
  <si>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</si>
  <si>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</si>
  <si>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</si>
  <si>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</si>
  <si>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</si>
  <si>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</si>
  <si>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</si>
  <si>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</si>
  <si>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</si>
  <si>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</si>
  <si>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</si>
  <si>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</si>
  <si>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</si>
  <si>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</si>
  <si>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</si>
  <si>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</si>
  <si>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</si>
  <si>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</si>
  <si>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</si>
  <si>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</si>
  <si>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</si>
  <si>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</si>
  <si>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</si>
  <si>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</si>
  <si>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</si>
  <si>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</si>
  <si>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</si>
  <si>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</si>
  <si>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</si>
  <si>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</si>
  <si>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</si>
  <si>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</si>
  <si>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</si>
  <si>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</si>
  <si>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</si>
  <si>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</si>
  <si>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</si>
  <si>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</si>
  <si>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</si>
  <si>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</si>
  <si>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</si>
  <si>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</si>
  <si>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</si>
  <si>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</si>
  <si>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</si>
  <si>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</si>
  <si>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</si>
  <si>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</si>
  <si>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</si>
  <si>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</si>
  <si>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</si>
  <si>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</si>
  <si>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</si>
  <si>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</si>
  <si>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</si>
  <si>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</si>
  <si>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</si>
  <si>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</si>
  <si>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</si>
  <si>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</si>
  <si>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</si>
  <si>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</si>
  <si>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</si>
  <si>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</si>
  <si>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</si>
  <si>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</si>
  <si>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</si>
  <si>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</si>
  <si>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</si>
  <si>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</si>
  <si>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</si>
  <si>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</si>
  <si>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</si>
  <si>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</si>
  <si>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</si>
  <si>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</si>
  <si>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</si>
  <si>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</si>
  <si>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</si>
  <si>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</si>
  <si>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</si>
  <si>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</si>
  <si>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</si>
  <si>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</si>
  <si>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</si>
  <si>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</si>
  <si>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</si>
  <si>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</si>
  <si>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</si>
  <si>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</si>
  <si>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</si>
  <si>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</si>
  <si>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</si>
  <si>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</si>
  <si>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</si>
  <si>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</si>
  <si>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</si>
  <si>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</si>
  <si>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</si>
  <si>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</si>
  <si>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</si>
  <si>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</si>
  <si>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</si>
  <si>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</si>
  <si>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</si>
  <si>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</si>
  <si>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</si>
  <si>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</si>
  <si>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</si>
  <si>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</si>
  <si>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</si>
  <si>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</si>
  <si>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</si>
  <si>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</si>
  <si>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</si>
  <si>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</si>
  <si>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</si>
  <si>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</si>
  <si>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</si>
  <si>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</si>
  <si>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</si>
  <si>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</si>
  <si>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</si>
  <si>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</si>
  <si>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</si>
  <si>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</si>
  <si>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</si>
  <si>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</si>
  <si>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</si>
  <si>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</si>
  <si>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</si>
  <si>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</si>
  <si>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</si>
  <si>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</si>
  <si>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</si>
  <si>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</si>
  <si>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</si>
  <si>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</si>
  <si>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</si>
  <si>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</si>
  <si>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</si>
  <si>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</si>
  <si>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</si>
  <si>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</si>
  <si>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</si>
  <si>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</si>
  <si>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</si>
  <si>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</si>
  <si>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</si>
  <si>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</si>
  <si>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</si>
  <si>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</si>
  <si>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</si>
  <si>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</si>
  <si>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</si>
  <si>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</si>
  <si>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</si>
  <si>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</si>
  <si>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</si>
  <si>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</si>
  <si>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</si>
  <si>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</si>
  <si>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</si>
  <si>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</si>
  <si>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</si>
  <si>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</si>
  <si>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</si>
  <si>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</si>
  <si>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</si>
  <si>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</si>
  <si>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</si>
  <si>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</si>
  <si>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</si>
  <si>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</si>
  <si>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</si>
  <si>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</si>
  <si>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</si>
  <si>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</si>
  <si>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</si>
  <si>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</si>
  <si>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</si>
  <si>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</si>
  <si>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</si>
  <si>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</si>
  <si>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</si>
  <si>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</si>
  <si>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</si>
  <si>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</si>
  <si>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</si>
  <si>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</si>
  <si>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</si>
  <si>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</si>
  <si>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</si>
  <si>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</si>
  <si>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</si>
  <si>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</si>
  <si>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</si>
  <si>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</si>
  <si>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</si>
  <si>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</si>
  <si>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</si>
  <si>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</si>
  <si>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</si>
  <si>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</si>
  <si>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</si>
  <si>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</si>
  <si>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</si>
  <si>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</si>
  <si>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</si>
  <si>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</si>
  <si>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</si>
  <si>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</si>
  <si>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</si>
  <si>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</si>
  <si>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</si>
  <si>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</si>
  <si>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</si>
  <si>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</si>
  <si>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</si>
  <si>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</si>
  <si>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</si>
  <si>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</si>
  <si>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</si>
  <si>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</si>
  <si>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</si>
  <si>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</si>
  <si>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</si>
  <si>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</si>
  <si>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</si>
  <si>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</si>
  <si>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</si>
  <si>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</si>
  <si>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</si>
  <si>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</si>
  <si>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</si>
  <si>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</si>
  <si>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</si>
  <si>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</si>
  <si>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</si>
  <si>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</si>
  <si>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</si>
  <si>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</si>
  <si>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</si>
  <si>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</si>
  <si>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</si>
  <si>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</si>
  <si>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</si>
  <si>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</si>
  <si>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</si>
  <si>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</si>
  <si>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</si>
  <si>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</si>
  <si>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</si>
  <si>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</si>
  <si>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</si>
  <si>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</si>
  <si>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</si>
  <si>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</si>
  <si>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</si>
  <si>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</si>
  <si>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</si>
  <si>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</si>
  <si>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</si>
  <si>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</si>
  <si>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</si>
  <si>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</si>
  <si>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</si>
  <si>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</si>
  <si>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</si>
  <si>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</si>
  <si>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</si>
  <si>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</si>
  <si>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</si>
  <si>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</si>
  <si>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</si>
  <si>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</si>
  <si>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</si>
  <si>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</si>
  <si>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</si>
  <si>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</si>
  <si>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</si>
  <si>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</si>
  <si>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</si>
  <si>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</si>
  <si>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</si>
  <si>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</si>
  <si>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</si>
  <si>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</si>
  <si>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</si>
  <si>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</si>
  <si>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</si>
  <si>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</si>
  <si>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</si>
  <si>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</si>
  <si>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</si>
  <si>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</si>
  <si>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</si>
  <si>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</si>
  <si>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</si>
  <si>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</si>
  <si>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</si>
  <si>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</si>
  <si>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</si>
  <si>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</si>
  <si>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</si>
  <si>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</si>
  <si>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</si>
  <si>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</si>
  <si>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</si>
  <si>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</si>
  <si>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</si>
  <si>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</si>
  <si>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</si>
  <si>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</si>
  <si>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</si>
  <si>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</si>
  <si>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</si>
  <si>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</si>
  <si>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</si>
  <si>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</si>
  <si>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</si>
  <si>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</si>
  <si>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</si>
  <si>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</si>
  <si>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</si>
  <si>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</si>
  <si>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</si>
  <si>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</si>
  <si>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</si>
  <si>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</si>
  <si>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</si>
  <si>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</si>
  <si>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</si>
  <si>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</si>
  <si>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</si>
  <si>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</si>
  <si>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</si>
  <si>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</si>
  <si>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</si>
  <si>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</si>
  <si>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</si>
  <si>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</si>
  <si>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</si>
  <si>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</si>
  <si>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</si>
  <si>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</si>
  <si>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</si>
  <si>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</si>
  <si>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</si>
  <si>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</si>
  <si>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</si>
  <si>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</si>
  <si>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</si>
  <si>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</si>
  <si>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</si>
  <si>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</si>
  <si>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</si>
  <si>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</si>
  <si>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</si>
  <si>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</si>
  <si>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</si>
  <si>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</si>
  <si>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</si>
  <si>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</si>
  <si>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</si>
  <si>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</si>
  <si>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</si>
  <si>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</si>
  <si>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</si>
  <si>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</si>
  <si>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</si>
  <si>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</si>
  <si>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</si>
  <si>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</si>
  <si>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</si>
  <si>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</si>
  <si>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</si>
  <si>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</si>
  <si>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</si>
  <si>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</si>
  <si>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</si>
  <si>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</si>
  <si>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</si>
  <si>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</si>
  <si>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</si>
  <si>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</si>
  <si>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</si>
  <si>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</si>
  <si>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</si>
  <si>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</si>
  <si>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</si>
  <si>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</si>
  <si>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</si>
  <si>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</si>
  <si>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</si>
  <si>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</si>
  <si>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</si>
  <si>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</si>
  <si>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</si>
  <si>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</si>
  <si>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</si>
  <si>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</si>
  <si>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</si>
  <si>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</si>
  <si>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</si>
  <si>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</si>
  <si>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</si>
  <si>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</si>
  <si>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</si>
  <si>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</si>
  <si>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</si>
  <si>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</si>
  <si>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</si>
  <si>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</si>
  <si>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</si>
  <si>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</si>
  <si>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</si>
  <si>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</si>
  <si>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</si>
  <si>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</si>
  <si>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</si>
  <si>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</si>
  <si>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</si>
  <si>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</si>
  <si>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</si>
  <si>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</si>
  <si>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</si>
  <si>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</si>
  <si>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</si>
  <si>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</si>
  <si>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</si>
  <si>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</si>
  <si>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</si>
  <si>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</si>
  <si>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</si>
  <si>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</si>
  <si>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</si>
  <si>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</si>
  <si>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</si>
  <si>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</si>
  <si>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</si>
  <si>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</si>
  <si>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</si>
  <si>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</si>
  <si>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</si>
  <si>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</si>
  <si>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</si>
  <si>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</si>
  <si>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</si>
  <si>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</si>
  <si>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</si>
  <si>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</si>
  <si>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</si>
  <si>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</si>
  <si>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</si>
  <si>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</si>
  <si>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</si>
  <si>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</si>
  <si>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</si>
  <si>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</si>
  <si>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</si>
  <si>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</si>
  <si>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</si>
  <si>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</si>
  <si>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</si>
  <si>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</si>
  <si>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</si>
  <si>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</si>
  <si>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</si>
  <si>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</si>
  <si>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</si>
  <si>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</si>
  <si>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</si>
  <si>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</si>
  <si>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</si>
  <si>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</si>
  <si>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</si>
  <si>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</si>
  <si>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</si>
  <si>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</si>
  <si>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</si>
  <si>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</si>
  <si>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</si>
  <si>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</si>
  <si>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</si>
  <si>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</si>
  <si>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</si>
  <si>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</si>
  <si>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</si>
  <si>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</si>
  <si>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</si>
  <si>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</si>
  <si>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</si>
  <si>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</si>
  <si>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</si>
  <si>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</si>
  <si>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</si>
  <si>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</si>
  <si>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</si>
  <si>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</si>
  <si>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</si>
  <si>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</si>
  <si>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</si>
  <si>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</si>
  <si>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</si>
  <si>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</si>
  <si>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</si>
  <si>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</si>
  <si>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</si>
  <si>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</si>
  <si>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</si>
  <si>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</si>
  <si>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</si>
  <si>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</si>
  <si>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</si>
  <si>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</si>
  <si>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</si>
  <si>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</si>
  <si>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</si>
  <si>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</si>
  <si>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</si>
  <si>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</si>
  <si>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</si>
  <si>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</si>
  <si>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</si>
  <si>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</si>
  <si>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</si>
  <si>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</si>
  <si>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</si>
  <si>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</si>
  <si>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</si>
  <si>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</si>
  <si>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</si>
  <si>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</si>
  <si>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</si>
  <si>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</si>
  <si>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</si>
  <si>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</si>
  <si>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</si>
  <si>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</si>
  <si>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</si>
  <si>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</si>
  <si>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</si>
  <si>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</si>
  <si>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</si>
  <si>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</si>
  <si>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</si>
  <si>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</si>
  <si>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</si>
  <si>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</si>
  <si>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</si>
  <si>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</si>
  <si>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</si>
  <si>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</si>
  <si>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</si>
  <si>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</si>
  <si>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</si>
  <si>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</si>
  <si>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</si>
  <si>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</si>
  <si>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</si>
  <si>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</si>
  <si>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</si>
  <si>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</si>
  <si>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</si>
  <si>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</si>
  <si>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</si>
  <si>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</si>
  <si>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</si>
  <si>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</si>
  <si>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</si>
  <si>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</si>
  <si>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</si>
  <si>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</si>
  <si>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</si>
  <si>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</si>
  <si>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</si>
  <si>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</si>
  <si>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</si>
  <si>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</si>
  <si>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</si>
  <si>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</si>
  <si>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</si>
  <si>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</si>
  <si>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</si>
  <si>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</si>
  <si>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</si>
  <si>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</si>
  <si>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</si>
  <si>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</si>
  <si>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</si>
  <si>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</si>
  <si>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</si>
  <si>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</si>
  <si>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</si>
  <si>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</si>
  <si>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</si>
  <si>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</si>
  <si>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</si>
  <si>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</si>
  <si>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</si>
  <si>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</si>
  <si>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</si>
  <si>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</si>
  <si>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</si>
  <si>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</si>
  <si>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</si>
  <si>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</si>
  <si>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</si>
  <si>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</si>
  <si>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</si>
  <si>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</si>
  <si>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</si>
  <si>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</si>
  <si>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</si>
  <si>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</si>
  <si>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</si>
  <si>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</si>
  <si>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</si>
  <si>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</si>
  <si>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</si>
  <si>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</si>
  <si>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</si>
  <si>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</si>
  <si>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</si>
  <si>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</si>
  <si>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</si>
  <si>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</si>
  <si>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</si>
  <si>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</si>
  <si>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</si>
  <si>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</si>
  <si>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</si>
  <si>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</si>
  <si>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</si>
  <si>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</si>
  <si>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</si>
  <si>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</si>
  <si>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</si>
  <si>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</si>
  <si>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</si>
  <si>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</si>
  <si>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</si>
  <si>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</si>
  <si>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</si>
  <si>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</si>
  <si>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</si>
  <si>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</si>
  <si>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</si>
  <si>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</si>
  <si>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</si>
  <si>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</si>
  <si>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</si>
  <si>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</si>
  <si>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</si>
  <si>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</si>
  <si>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</si>
  <si>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</si>
  <si>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</si>
  <si>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</si>
  <si>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</si>
  <si>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</si>
  <si>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</si>
  <si>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</si>
  <si>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</si>
  <si>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</si>
  <si>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</si>
  <si>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</si>
  <si>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</si>
  <si>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</si>
  <si>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</si>
  <si>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</si>
  <si>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</si>
  <si>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</si>
  <si>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</si>
  <si>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</si>
  <si>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</si>
  <si>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</si>
  <si>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</si>
  <si>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</si>
  <si>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</si>
  <si>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</si>
  <si>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</si>
  <si>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</si>
  <si>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</si>
  <si>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</si>
  <si>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</si>
  <si>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</si>
  <si>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</si>
  <si>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</si>
  <si>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</si>
  <si>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</si>
  <si>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</si>
  <si>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</si>
  <si>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</si>
  <si>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</si>
  <si>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</si>
  <si>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</si>
  <si>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</si>
  <si>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</si>
  <si>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</si>
  <si>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</si>
  <si>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</si>
  <si>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</si>
  <si>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</si>
  <si>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</si>
  <si>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</si>
  <si>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</si>
  <si>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</si>
  <si>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</si>
  <si>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</si>
  <si>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</si>
  <si>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</si>
  <si>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</si>
  <si>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</si>
  <si>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</si>
  <si>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</si>
  <si>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</si>
  <si>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</si>
  <si>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</si>
  <si>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</si>
  <si>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</si>
  <si>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</si>
  <si>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</si>
  <si>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</si>
  <si>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</si>
  <si>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</si>
  <si>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</si>
  <si>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</si>
  <si>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</si>
  <si>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</si>
  <si>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</si>
  <si>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</si>
  <si>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</si>
  <si>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</si>
  <si>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</si>
  <si>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</si>
  <si>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</si>
  <si>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</si>
  <si>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</si>
  <si>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</si>
  <si>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</si>
  <si>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</si>
  <si>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</si>
  <si>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</si>
  <si>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</si>
  <si>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</si>
  <si>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</si>
  <si>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</si>
  <si>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</si>
  <si>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</si>
  <si>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</si>
  <si>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</si>
  <si>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</si>
  <si>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</si>
  <si>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</si>
  <si>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</si>
  <si>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</si>
  <si>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</si>
  <si>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</si>
  <si>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</si>
  <si>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</si>
  <si>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</si>
  <si>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</si>
  <si>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</si>
  <si>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</si>
  <si>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</si>
  <si>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</si>
  <si>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</si>
  <si>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</si>
  <si>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</si>
  <si>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</si>
  <si>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</si>
  <si>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</si>
  <si>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</si>
  <si>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</si>
  <si>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</si>
  <si>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</si>
  <si>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</si>
  <si>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</si>
  <si>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</si>
  <si>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</si>
  <si>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</si>
  <si>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</si>
  <si>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</si>
  <si>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</si>
  <si>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</si>
  <si>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</si>
  <si>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</si>
  <si>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</si>
  <si>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</si>
  <si>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</si>
  <si>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</si>
  <si>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</si>
  <si>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</si>
  <si>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</si>
  <si>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</si>
  <si>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</si>
  <si>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</si>
  <si>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</si>
  <si>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</si>
  <si>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</si>
  <si>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</si>
  <si>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</si>
  <si>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</si>
  <si>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</si>
  <si>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</si>
  <si>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</si>
  <si>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</si>
  <si>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</si>
  <si>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</si>
  <si>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</si>
  <si>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</si>
  <si>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</si>
  <si>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</si>
  <si>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</si>
  <si>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</si>
  <si>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</si>
  <si>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</si>
  <si>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</si>
  <si>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</si>
  <si>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</si>
  <si>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</si>
  <si>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</si>
  <si>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</si>
  <si>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</si>
  <si>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</si>
  <si>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</si>
  <si>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</si>
  <si>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</si>
  <si>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</si>
  <si>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</si>
  <si>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</si>
  <si>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</si>
  <si>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</si>
  <si>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</si>
  <si>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</si>
  <si>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</si>
  <si>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</si>
  <si>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</si>
  <si>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</si>
  <si>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</si>
  <si>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</si>
  <si>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</si>
  <si>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</si>
  <si>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</si>
  <si>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</si>
  <si>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</si>
  <si>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</si>
  <si>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</si>
  <si>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</si>
  <si>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</si>
  <si>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</si>
  <si>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</si>
  <si>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</si>
  <si>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</si>
  <si>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</si>
  <si>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</si>
  <si>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</si>
  <si>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</si>
  <si>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</si>
  <si>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</si>
  <si>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</si>
  <si>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</si>
  <si>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</si>
  <si>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</si>
  <si>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</si>
  <si>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</si>
  <si>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</si>
  <si>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</si>
  <si>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</si>
  <si>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</si>
  <si>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</si>
  <si>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</si>
  <si>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</si>
  <si>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</si>
  <si>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</si>
  <si>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</si>
  <si>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</si>
  <si>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</si>
  <si>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</si>
  <si>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</si>
  <si>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</si>
  <si>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</si>
  <si>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</si>
  <si>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</si>
  <si>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</si>
  <si>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</si>
  <si>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</si>
  <si>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</si>
  <si>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</si>
  <si>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</si>
  <si>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</si>
  <si>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</si>
  <si>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</si>
  <si>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</si>
  <si>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</si>
  <si>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</si>
  <si>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</si>
  <si>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</si>
  <si>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</si>
  <si>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</si>
  <si>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</si>
  <si>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</si>
  <si>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</si>
  <si>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</si>
  <si>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</si>
  <si>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</si>
  <si>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</si>
  <si>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</si>
  <si>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</si>
  <si>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</si>
  <si>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</si>
  <si>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</si>
  <si>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</si>
  <si>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</si>
  <si>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</si>
  <si>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</si>
  <si>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</si>
  <si>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</si>
  <si>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</si>
  <si>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</si>
  <si>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</si>
  <si>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</si>
  <si>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</si>
  <si>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</si>
  <si>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</si>
  <si>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</si>
  <si>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</si>
  <si>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</si>
  <si>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</si>
  <si>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</si>
  <si>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</si>
  <si>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</si>
  <si>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</si>
  <si>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</si>
  <si>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</si>
  <si>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</si>
  <si>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</si>
  <si>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</si>
  <si>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</si>
  <si>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</si>
  <si>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</si>
  <si>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</si>
  <si>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</si>
  <si>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</si>
  <si>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</si>
  <si>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</si>
  <si>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</si>
  <si>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</si>
  <si>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</si>
  <si>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</si>
  <si>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</si>
  <si>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</si>
  <si>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</si>
  <si>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</si>
  <si>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</si>
  <si>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</si>
  <si>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</si>
  <si>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</si>
  <si>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</si>
  <si>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</si>
  <si>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</si>
  <si>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</si>
  <si>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</si>
  <si>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</si>
  <si>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</si>
  <si>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</si>
  <si>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</si>
  <si>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</si>
  <si>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</si>
  <si>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</si>
  <si>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</si>
  <si>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</si>
  <si>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</si>
  <si>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</si>
  <si>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</si>
  <si>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</si>
  <si>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</si>
  <si>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</si>
  <si>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</si>
  <si>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</si>
  <si>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</si>
  <si>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</si>
  <si>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</si>
  <si>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</si>
  <si>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</si>
  <si>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</si>
  <si>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</si>
  <si>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</si>
  <si>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</si>
  <si>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</si>
  <si>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</si>
  <si>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</si>
  <si>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</si>
  <si>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</si>
  <si>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</si>
  <si>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</si>
  <si>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</si>
  <si>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</si>
  <si>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</si>
  <si>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</si>
  <si>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</si>
  <si>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</si>
  <si>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</si>
  <si>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</si>
  <si>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</si>
  <si>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</si>
  <si>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</si>
  <si>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</si>
  <si>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</si>
  <si>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</si>
  <si>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</si>
  <si>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</si>
  <si>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</si>
  <si>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</si>
  <si>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</si>
  <si>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</si>
  <si>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</si>
  <si>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</si>
  <si>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</si>
  <si>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</si>
  <si>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</si>
  <si>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</si>
  <si>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</si>
  <si>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</si>
  <si>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</si>
  <si>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</si>
  <si>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</si>
  <si>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</si>
  <si>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</si>
  <si>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</si>
  <si>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</si>
  <si>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</si>
  <si>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</si>
  <si>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</si>
  <si>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</si>
  <si>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</si>
  <si>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</si>
  <si>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</si>
  <si>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</si>
  <si>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</si>
  <si>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</si>
  <si>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</si>
  <si>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</si>
  <si>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</si>
  <si>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</si>
  <si>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</si>
  <si>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</si>
  <si>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</si>
  <si>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</si>
  <si>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</si>
  <si>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</si>
  <si>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</si>
  <si>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</si>
  <si>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</si>
  <si>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</si>
  <si>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</si>
  <si>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</si>
  <si>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</si>
  <si>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</si>
  <si>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</si>
  <si>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</si>
  <si>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</si>
  <si>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</si>
  <si>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</si>
  <si>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</si>
  <si>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</si>
  <si>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</si>
  <si>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</si>
  <si>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</si>
  <si>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</si>
  <si>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</si>
  <si>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</si>
  <si>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</si>
  <si>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</si>
  <si>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</si>
  <si>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</si>
  <si>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</si>
  <si>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</si>
  <si>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</si>
  <si>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</si>
  <si>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</si>
  <si>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</si>
  <si>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</si>
  <si>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</si>
  <si>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</si>
  <si>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</si>
  <si>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</si>
  <si>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</si>
  <si>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</si>
  <si>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</si>
  <si>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</si>
  <si>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</si>
  <si>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</si>
  <si>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</si>
  <si>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</si>
  <si>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</si>
  <si>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</si>
  <si>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</si>
  <si>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</si>
  <si>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</si>
  <si>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</si>
  <si>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</si>
  <si>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</si>
  <si>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</si>
  <si>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</si>
  <si>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</si>
  <si>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</si>
  <si>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</si>
  <si>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</si>
  <si>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</si>
  <si>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</si>
  <si>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</si>
  <si>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</si>
  <si>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</si>
  <si>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</si>
  <si>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</si>
  <si>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</si>
  <si>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</si>
  <si>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</si>
  <si>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</si>
  <si>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</si>
  <si>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</si>
  <si>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</si>
  <si>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</si>
  <si>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</si>
  <si>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</si>
  <si>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</si>
  <si>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</si>
  <si>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</si>
  <si>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</si>
  <si>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</si>
  <si>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</si>
  <si>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</si>
  <si>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</si>
  <si>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</si>
  <si>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</si>
  <si>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</si>
  <si>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</si>
  <si>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</si>
  <si>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</si>
  <si>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</si>
  <si>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</si>
  <si>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</si>
  <si>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</si>
  <si>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</si>
  <si>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</si>
  <si>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</si>
  <si>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</si>
  <si>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</si>
  <si>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</si>
  <si>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</si>
  <si>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</si>
  <si>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</si>
  <si>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</si>
  <si>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</si>
  <si>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</si>
  <si>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</si>
  <si>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</si>
  <si>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</si>
  <si>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</si>
  <si>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</si>
  <si>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</si>
  <si>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</si>
  <si>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</si>
  <si>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</si>
  <si>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</si>
  <si>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</si>
  <si>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</si>
  <si>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</si>
  <si>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</si>
  <si>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</si>
  <si>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</si>
  <si>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</si>
  <si>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</si>
  <si>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</si>
  <si>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</si>
  <si>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</si>
  <si>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</si>
  <si>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</si>
  <si>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</si>
  <si>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</si>
  <si>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</si>
  <si>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</si>
  <si>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</si>
  <si>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</si>
  <si>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</si>
  <si>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</si>
  <si>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</si>
  <si>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</si>
  <si>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</si>
  <si>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</si>
  <si>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</si>
  <si>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</si>
  <si>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</si>
  <si>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</si>
  <si>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</si>
  <si>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</si>
  <si>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</si>
  <si>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</si>
  <si>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</si>
  <si>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</si>
  <si>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</si>
  <si>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</si>
  <si>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</si>
  <si>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</si>
  <si>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</si>
  <si>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</si>
  <si>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</si>
  <si>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</si>
  <si>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</si>
  <si>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</si>
  <si>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</si>
  <si>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</si>
  <si>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</si>
  <si>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</si>
  <si>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</si>
  <si>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</si>
  <si>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</si>
  <si>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</si>
  <si>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</si>
  <si>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</si>
  <si>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</si>
  <si>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</si>
  <si>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</si>
  <si>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</si>
  <si>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</si>
  <si>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</si>
  <si>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</si>
  <si>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</si>
  <si>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</si>
  <si>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</si>
  <si>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</si>
  <si>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</si>
  <si>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</si>
  <si>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</si>
  <si>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</si>
  <si>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</si>
  <si>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</si>
  <si>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</si>
  <si>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</si>
  <si>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</si>
  <si>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</si>
  <si>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</si>
  <si>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</si>
  <si>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</si>
  <si>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</si>
  <si>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</si>
  <si>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</si>
  <si>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</si>
  <si>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</si>
  <si>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</si>
  <si>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</si>
  <si>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</si>
  <si>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</si>
  <si>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</si>
  <si>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</si>
  <si>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</si>
  <si>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</si>
  <si>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</si>
  <si>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</si>
  <si>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</si>
  <si>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</si>
  <si>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</si>
  <si>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</si>
  <si>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</si>
  <si>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</si>
  <si>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</si>
  <si>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</si>
  <si>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</si>
  <si>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</si>
  <si>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</si>
  <si>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</si>
  <si>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</si>
  <si>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</si>
  <si>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</si>
  <si>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</si>
  <si>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</si>
  <si>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</si>
  <si>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</si>
  <si>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</si>
  <si>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</si>
  <si>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</si>
  <si>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</si>
  <si>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</si>
  <si>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</si>
  <si>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</si>
  <si>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</si>
  <si>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</si>
  <si>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</si>
  <si>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</si>
  <si>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</si>
  <si>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</si>
  <si>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</si>
  <si>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</si>
  <si>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</si>
  <si>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</si>
  <si>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</si>
  <si>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</si>
  <si>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</si>
  <si>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</si>
  <si>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</si>
  <si>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</si>
  <si>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</si>
  <si>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</si>
  <si>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</si>
  <si>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</si>
  <si>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</si>
  <si>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</si>
  <si>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</si>
  <si>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</si>
  <si>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</si>
  <si>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</si>
  <si>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</si>
  <si>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</si>
  <si>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</si>
  <si>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</si>
  <si>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</si>
  <si>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</si>
  <si>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</si>
  <si>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</si>
  <si>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</si>
  <si>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</si>
  <si>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</si>
  <si>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</si>
  <si>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</si>
  <si>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</si>
  <si>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</si>
  <si>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</si>
  <si>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</si>
  <si>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</si>
  <si>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</si>
  <si>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</si>
  <si>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</si>
  <si>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</si>
  <si>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</si>
  <si>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</si>
  <si>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</si>
  <si>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</si>
  <si>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</si>
  <si>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</si>
  <si>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</si>
  <si>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</si>
  <si>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</si>
  <si>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</si>
  <si>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</si>
  <si>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</si>
  <si>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</si>
  <si>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</si>
  <si>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</si>
  <si>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</si>
  <si>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</si>
  <si>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</si>
  <si>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</si>
  <si>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</si>
  <si>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</si>
  <si>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</si>
  <si>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</si>
  <si>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</si>
  <si>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</si>
  <si>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</si>
  <si>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</si>
  <si>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</si>
  <si>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</si>
  <si>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</si>
  <si>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</si>
  <si>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</si>
  <si>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</si>
  <si>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</si>
  <si>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</si>
  <si>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</si>
  <si>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</si>
  <si>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</si>
  <si>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</si>
  <si>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</si>
  <si>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</si>
  <si>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</si>
  <si>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</si>
  <si>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</si>
  <si>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</si>
  <si>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</si>
  <si>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</si>
  <si>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</si>
  <si>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</si>
  <si>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</si>
  <si>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</si>
  <si>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</si>
  <si>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</si>
  <si>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</si>
  <si>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</si>
  <si>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</si>
  <si>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</si>
  <si>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</si>
  <si>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</si>
  <si>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</si>
  <si>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</si>
  <si>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</si>
  <si>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</si>
  <si>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</si>
  <si>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</si>
  <si>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</si>
  <si>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</si>
  <si>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</si>
  <si>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</si>
  <si>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</si>
  <si>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</si>
  <si>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</si>
  <si>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</si>
  <si>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</si>
  <si>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</si>
  <si>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</si>
  <si>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</si>
  <si>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</si>
  <si>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</si>
  <si>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</si>
  <si>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</si>
  <si>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</si>
  <si>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</si>
  <si>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</si>
  <si>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</si>
  <si>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</si>
  <si>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</si>
  <si>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</si>
  <si>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</si>
  <si>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</si>
  <si>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</si>
  <si>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</si>
  <si>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</si>
  <si>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</si>
  <si>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</si>
  <si>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</si>
  <si>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</si>
  <si>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</si>
  <si>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</si>
  <si>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</si>
  <si>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</si>
  <si>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</si>
  <si>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</si>
  <si>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</si>
  <si>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</si>
  <si>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</si>
  <si>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</si>
  <si>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</si>
  <si>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</si>
  <si>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</si>
  <si>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</si>
  <si>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</si>
  <si>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</si>
  <si>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</si>
  <si>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</si>
  <si>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</si>
  <si>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</si>
  <si>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</si>
  <si>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</si>
  <si>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</si>
  <si>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</si>
  <si>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</si>
  <si>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</si>
  <si>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</si>
  <si>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</si>
  <si>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</si>
  <si>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</si>
  <si>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</si>
  <si>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</si>
  <si>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</si>
  <si>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</si>
  <si>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</si>
  <si>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</si>
  <si>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</si>
  <si>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</si>
  <si>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</si>
  <si>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</si>
  <si>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</si>
  <si>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</si>
  <si>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</si>
  <si>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</si>
  <si>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</si>
  <si>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</si>
  <si>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</si>
  <si>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</si>
  <si>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</si>
  <si>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</si>
  <si>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</si>
  <si>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</si>
  <si>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</si>
  <si>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</si>
  <si>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</si>
  <si>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</si>
  <si>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</si>
  <si>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</si>
  <si>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</si>
  <si>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</si>
  <si>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</si>
  <si>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</si>
  <si>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</si>
  <si>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</si>
  <si>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</si>
  <si>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</si>
  <si>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</si>
  <si>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</si>
  <si>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</si>
  <si>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</si>
  <si>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</si>
  <si>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</si>
  <si>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</si>
  <si>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</si>
  <si>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</si>
  <si>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</si>
  <si>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</si>
  <si>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</si>
  <si>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</si>
  <si>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</si>
  <si>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</si>
  <si>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</si>
  <si>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</si>
  <si>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</si>
  <si>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</si>
  <si>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</si>
  <si>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</si>
  <si>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</si>
  <si>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</si>
  <si>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</si>
  <si>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</si>
  <si>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</si>
  <si>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</si>
  <si>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</si>
  <si>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</si>
  <si>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</si>
  <si>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</si>
  <si>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</si>
  <si>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</si>
  <si>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</si>
  <si>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</si>
  <si>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</si>
  <si>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</si>
  <si>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</si>
  <si>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</si>
  <si>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</si>
  <si>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</si>
  <si>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</si>
  <si>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</si>
  <si>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</si>
  <si>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</si>
  <si>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</si>
  <si>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</si>
  <si>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</si>
  <si>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</si>
  <si>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</si>
  <si>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</si>
  <si>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</si>
  <si>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</si>
  <si>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</si>
  <si>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</si>
  <si>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</si>
  <si>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</si>
  <si>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</si>
  <si>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</si>
  <si>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</si>
  <si>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</si>
  <si>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</si>
  <si>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</si>
  <si>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</si>
  <si>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</si>
  <si>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</si>
  <si>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</si>
  <si>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</si>
  <si>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</si>
  <si>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</si>
  <si>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</si>
  <si>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</si>
  <si>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</si>
  <si>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</si>
  <si>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</si>
  <si>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</si>
  <si>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</si>
  <si>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</si>
  <si>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</si>
  <si>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</si>
  <si>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</si>
  <si>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</si>
  <si>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</si>
  <si>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</si>
  <si>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</si>
  <si>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</si>
  <si>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</si>
  <si>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</si>
  <si>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</si>
  <si>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</si>
  <si>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</si>
  <si>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</si>
  <si>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</si>
  <si>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</si>
  <si>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</si>
  <si>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</si>
  <si>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</si>
  <si>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</si>
  <si>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</si>
  <si>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</si>
  <si>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</si>
  <si>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</si>
  <si>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</si>
  <si>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</si>
  <si>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</si>
  <si>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</si>
  <si>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</si>
  <si>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</si>
  <si>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</si>
  <si>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</si>
  <si>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</si>
  <si>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</si>
  <si>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</si>
  <si>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</si>
  <si>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</si>
  <si>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</si>
  <si>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</si>
  <si>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</si>
  <si>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</si>
  <si>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</si>
  <si>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</si>
  <si>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</si>
  <si>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</si>
  <si>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</si>
  <si>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</si>
  <si>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</si>
  <si>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</si>
  <si>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</si>
  <si>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</si>
  <si>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</si>
  <si>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</si>
  <si>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</si>
  <si>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</si>
  <si>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</si>
  <si>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</si>
  <si>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</si>
  <si>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</si>
  <si>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</si>
  <si>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</si>
  <si>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</si>
  <si>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</si>
  <si>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</si>
  <si>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</si>
  <si>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</si>
  <si>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</si>
  <si>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</si>
  <si>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</si>
  <si>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</si>
  <si>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</si>
  <si>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</si>
  <si>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</si>
  <si>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</si>
  <si>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</si>
  <si>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</si>
  <si>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</si>
  <si>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</si>
  <si>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</si>
  <si>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</si>
  <si>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</si>
  <si>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</si>
  <si>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</si>
  <si>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</si>
  <si>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</si>
  <si>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</si>
  <si>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</si>
  <si>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</si>
  <si>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</si>
  <si>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</si>
  <si>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</si>
  <si>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</si>
  <si>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</si>
  <si>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</si>
  <si>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</si>
  <si>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</si>
  <si>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</si>
  <si>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</si>
  <si>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</si>
  <si>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</si>
  <si>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</si>
  <si>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</si>
  <si>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</si>
  <si>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</si>
  <si>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</si>
  <si>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</si>
  <si>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</si>
  <si>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</si>
  <si>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</si>
  <si>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</si>
  <si>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</si>
  <si>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</si>
  <si>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</si>
  <si>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</si>
  <si>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</si>
  <si>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</si>
  <si>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</si>
  <si>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</si>
  <si>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</si>
  <si>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</si>
  <si>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</si>
  <si>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</si>
  <si>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</si>
  <si>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</si>
  <si>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</si>
  <si>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</si>
  <si>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</si>
  <si>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</si>
  <si>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</si>
  <si>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</si>
  <si>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</si>
  <si>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</si>
  <si>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</si>
  <si>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</si>
  <si>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</si>
  <si>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</si>
  <si>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</si>
  <si>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</si>
  <si>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</si>
  <si>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</si>
  <si>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</si>
  <si>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</si>
  <si>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</si>
  <si>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</si>
  <si>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</si>
  <si>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</si>
  <si>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</si>
  <si>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</si>
  <si>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</si>
  <si>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</si>
  <si>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</si>
  <si>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</si>
  <si>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</si>
  <si>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</si>
  <si>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</si>
  <si>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</si>
  <si>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</si>
  <si>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</si>
  <si>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</si>
  <si>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</si>
  <si>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</si>
  <si>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</si>
  <si>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</si>
  <si>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</si>
  <si>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</si>
  <si>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</si>
  <si>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</si>
  <si>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</si>
  <si>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</si>
  <si>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</si>
  <si>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</si>
  <si>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</si>
  <si>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</si>
  <si>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</si>
  <si>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</si>
  <si>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</si>
  <si>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</si>
  <si>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</si>
  <si>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</si>
  <si>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</si>
  <si>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</si>
  <si>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</si>
  <si>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</si>
  <si>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</si>
  <si>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</si>
  <si>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</si>
  <si>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</si>
  <si>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</si>
  <si>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</si>
  <si>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</si>
  <si>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</si>
  <si>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</si>
  <si>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</si>
  <si>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</si>
  <si>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</si>
  <si>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</si>
  <si>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</si>
  <si>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</si>
  <si>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</si>
  <si>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</si>
  <si>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</si>
  <si>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</si>
  <si>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</si>
  <si>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</si>
  <si>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</si>
  <si>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</si>
  <si>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</si>
  <si>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</si>
  <si>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</si>
  <si>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</si>
  <si>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</si>
  <si>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</si>
  <si>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</si>
  <si>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</si>
  <si>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</si>
  <si>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</si>
  <si>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</si>
  <si>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</si>
  <si>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</si>
  <si>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</si>
  <si>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</si>
  <si>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</si>
  <si>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</si>
  <si>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</si>
  <si>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</si>
  <si>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</si>
  <si>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</si>
  <si>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</si>
  <si>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</si>
  <si>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</si>
  <si>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</si>
  <si>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</si>
  <si>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</si>
  <si>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</si>
  <si>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</si>
  <si>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</si>
  <si>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</si>
  <si>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</si>
  <si>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</si>
  <si>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</si>
  <si>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</si>
  <si>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</si>
  <si>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</si>
  <si>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</si>
  <si>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</si>
  <si>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</si>
  <si>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</si>
  <si>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</si>
  <si>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</si>
  <si>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</si>
  <si>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</si>
  <si>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</si>
  <si>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</si>
  <si>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</si>
  <si>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</si>
  <si>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</si>
  <si>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</si>
  <si>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</si>
  <si>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</si>
  <si>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</si>
  <si>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</si>
  <si>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</si>
  <si>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</si>
  <si>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</si>
  <si>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</si>
  <si>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</si>
  <si>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</si>
  <si>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</si>
  <si>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</si>
  <si>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</si>
  <si>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</si>
  <si>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</si>
  <si>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</si>
  <si>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</si>
  <si>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</si>
  <si>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</si>
  <si>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</si>
  <si>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</si>
  <si>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</si>
  <si>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</si>
  <si>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</si>
  <si>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</si>
  <si>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</si>
  <si>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</si>
  <si>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</si>
  <si>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</si>
  <si>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</si>
  <si>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</si>
  <si>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</si>
  <si>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</si>
  <si>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</si>
  <si>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</si>
  <si>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</si>
  <si>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</si>
  <si>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</si>
  <si>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</si>
  <si>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</si>
  <si>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</si>
  <si>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</si>
  <si>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</si>
  <si>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</si>
  <si>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</si>
  <si>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</si>
  <si>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</si>
  <si>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</si>
  <si>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</si>
  <si>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</si>
  <si>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</si>
  <si>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</si>
  <si>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</si>
  <si>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</si>
  <si>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</si>
  <si>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</si>
  <si>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</si>
  <si>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</si>
  <si>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</si>
  <si>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</si>
  <si>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</si>
  <si>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</si>
  <si>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</si>
  <si>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</si>
  <si>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</si>
  <si>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</si>
  <si>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</si>
  <si>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</si>
  <si>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</si>
  <si>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</si>
  <si>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</si>
  <si>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</si>
  <si>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</si>
  <si>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</si>
  <si>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</si>
  <si>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</si>
  <si>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</si>
  <si>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</si>
  <si>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</si>
  <si>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</si>
  <si>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</si>
  <si>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</si>
  <si>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</si>
  <si>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</si>
  <si>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</si>
  <si>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</si>
  <si>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</si>
  <si>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</si>
  <si>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</si>
  <si>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</si>
  <si>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</si>
  <si>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</si>
  <si>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</si>
  <si>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</si>
  <si>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</si>
  <si>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</si>
  <si>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</si>
  <si>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</si>
  <si>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</si>
  <si>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</si>
  <si>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</si>
  <si>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</si>
  <si>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</si>
  <si>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</si>
  <si>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</si>
  <si>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</si>
  <si>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</si>
  <si>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</si>
  <si>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</si>
  <si>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</si>
  <si>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</si>
  <si>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</si>
  <si>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</si>
  <si>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</si>
  <si>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</si>
  <si>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</si>
  <si>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</si>
  <si>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</si>
  <si>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</si>
  <si>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</si>
  <si>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</si>
  <si>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</si>
  <si>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</si>
  <si>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</si>
  <si>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</si>
  <si>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</si>
  <si>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</si>
  <si>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</si>
  <si>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</si>
  <si>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</si>
  <si>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</si>
  <si>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</si>
  <si>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</si>
  <si>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</si>
  <si>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</si>
  <si>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</si>
  <si>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</si>
  <si>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</si>
  <si>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</si>
  <si>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</si>
  <si>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</si>
  <si>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</si>
  <si>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</si>
  <si>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</si>
  <si>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</si>
  <si>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</si>
  <si>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</si>
  <si>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</si>
  <si>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</si>
  <si>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</si>
  <si>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</si>
  <si>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</si>
  <si>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</si>
  <si>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</si>
  <si>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</si>
  <si>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</si>
  <si>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</si>
  <si>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</si>
  <si>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</si>
  <si>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</si>
  <si>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</si>
  <si>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</si>
  <si>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</si>
  <si>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</si>
  <si>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</si>
  <si>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</si>
  <si>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</si>
  <si>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</si>
  <si>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</si>
  <si>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</si>
  <si>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</si>
  <si>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</si>
  <si>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</si>
  <si>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</si>
  <si>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</si>
  <si>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</si>
  <si>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</si>
  <si>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</si>
  <si>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</si>
  <si>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</si>
  <si>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</si>
  <si>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</si>
  <si>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</si>
  <si>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</si>
  <si>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</si>
  <si>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</si>
  <si>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</si>
  <si>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</si>
  <si>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</si>
  <si>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</si>
  <si>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</si>
  <si>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</si>
  <si>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</si>
  <si>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</si>
  <si>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</si>
  <si>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</si>
  <si>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</si>
  <si>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</si>
  <si>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</si>
  <si>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</si>
  <si>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</si>
  <si>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</si>
  <si>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</si>
  <si>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</si>
  <si>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</si>
  <si>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</si>
  <si>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</si>
  <si>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</si>
  <si>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</si>
  <si>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</si>
  <si>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</si>
  <si>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</si>
  <si>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</si>
  <si>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</si>
  <si>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</si>
  <si>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</si>
  <si>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</si>
  <si>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</si>
  <si>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</si>
  <si>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</si>
  <si>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</si>
  <si>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</si>
  <si>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</si>
  <si>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</si>
  <si>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</si>
  <si>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</si>
  <si>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</si>
  <si>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</si>
  <si>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</si>
  <si>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</si>
  <si>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</si>
  <si>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</si>
  <si>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</si>
  <si>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</si>
  <si>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</si>
  <si>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</si>
  <si>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</si>
  <si>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</si>
  <si>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</si>
  <si>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</si>
  <si>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</si>
  <si>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</si>
  <si>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</si>
  <si>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</si>
  <si>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</si>
  <si>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</si>
  <si>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</si>
  <si>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</si>
  <si>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</si>
  <si>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</si>
  <si>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</si>
  <si>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</si>
  <si>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</si>
  <si>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</si>
  <si>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</si>
  <si>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</si>
  <si>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</si>
  <si>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</si>
  <si>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</si>
  <si>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</si>
  <si>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</si>
  <si>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</si>
  <si>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</si>
  <si>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</si>
  <si>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</si>
  <si>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</si>
  <si>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</si>
  <si>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</si>
  <si>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</si>
  <si>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</si>
  <si>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</si>
  <si>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</si>
  <si>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</si>
  <si>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</si>
  <si>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</si>
  <si>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</si>
  <si>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</si>
  <si>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</si>
  <si>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</si>
  <si>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</si>
  <si>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</si>
  <si>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</si>
  <si>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</si>
  <si>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</si>
  <si>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</si>
  <si>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</si>
  <si>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</si>
  <si>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</si>
  <si>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</si>
  <si>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</si>
  <si>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</si>
  <si>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</si>
  <si>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</si>
  <si>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</si>
  <si>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</si>
  <si>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</si>
  <si>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</si>
  <si>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</si>
  <si>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</si>
  <si>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</si>
  <si>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</si>
  <si>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</si>
  <si>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</si>
  <si>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</si>
  <si>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</si>
  <si>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</si>
  <si>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</si>
  <si>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</si>
  <si>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</si>
  <si>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</si>
  <si>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</si>
  <si>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</si>
  <si>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</si>
  <si>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</si>
  <si>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</si>
  <si>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</si>
  <si>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</si>
  <si>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</si>
  <si>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</si>
  <si>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</si>
  <si>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</si>
  <si>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</si>
  <si>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</si>
  <si>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</si>
  <si>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</si>
  <si>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</si>
  <si>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</si>
  <si>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</si>
  <si>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</si>
  <si>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</si>
  <si>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</si>
  <si>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</si>
  <si>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</si>
  <si>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</si>
  <si>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</si>
  <si>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</si>
  <si>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</si>
  <si>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</si>
  <si>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</si>
  <si>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</si>
  <si>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</si>
  <si>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</si>
  <si>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</si>
  <si>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</si>
  <si>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</si>
  <si>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</si>
  <si>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</si>
  <si>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</si>
  <si>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</si>
  <si>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</si>
  <si>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</si>
  <si>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</si>
  <si>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</si>
  <si>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</si>
  <si>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</si>
  <si>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</si>
  <si>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</si>
  <si>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</si>
  <si>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</si>
  <si>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</si>
  <si>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</si>
  <si>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</si>
  <si>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</si>
  <si>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</si>
  <si>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</si>
  <si>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</si>
  <si>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</si>
  <si>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</si>
  <si>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</si>
  <si>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</si>
  <si>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</si>
  <si>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</si>
  <si>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</si>
  <si>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</si>
  <si>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</si>
  <si>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</si>
  <si>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</si>
  <si>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</si>
  <si>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</si>
  <si>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</si>
  <si>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</si>
  <si>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</si>
  <si>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</si>
  <si>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</si>
  <si>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</si>
  <si>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</si>
  <si>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</si>
  <si>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</si>
  <si>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</si>
  <si>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</si>
  <si>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</si>
  <si>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</si>
  <si>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</si>
  <si>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</si>
  <si>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</si>
  <si>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</si>
  <si>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</si>
  <si>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</si>
  <si>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</si>
  <si>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</si>
  <si>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</si>
  <si>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</si>
  <si>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</si>
  <si>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</si>
  <si>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</si>
  <si>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</si>
  <si>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</si>
  <si>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</si>
  <si>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</si>
  <si>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</si>
  <si>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</si>
  <si>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</si>
  <si>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</si>
  <si>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</si>
  <si>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</si>
  <si>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</si>
  <si>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</si>
  <si>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</si>
  <si>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</si>
  <si>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</si>
  <si>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</si>
  <si>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</si>
  <si>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</si>
  <si>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</si>
  <si>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</si>
  <si>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</si>
  <si>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</si>
  <si>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</si>
  <si>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</si>
  <si>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</si>
  <si>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</si>
  <si>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</si>
  <si>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</si>
  <si>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</si>
  <si>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</si>
  <si>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</si>
  <si>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</si>
  <si>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</si>
  <si>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</si>
  <si>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</si>
  <si>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</si>
  <si>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</si>
  <si>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</si>
  <si>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</si>
  <si>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</si>
  <si>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</si>
  <si>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</si>
  <si>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</si>
  <si>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</si>
  <si>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</si>
  <si>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</si>
  <si>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</si>
  <si>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</si>
  <si>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</si>
  <si>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</si>
  <si>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</si>
  <si>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</si>
  <si>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</si>
  <si>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</si>
  <si>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</si>
  <si>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</si>
  <si>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</si>
  <si>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</si>
  <si>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</si>
  <si>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</si>
  <si>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</si>
  <si>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</si>
  <si>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</si>
  <si>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</si>
  <si>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</si>
  <si>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</si>
  <si>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</si>
  <si>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</si>
  <si>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</si>
  <si>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</si>
  <si>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</si>
  <si>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</si>
  <si>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</si>
  <si>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</si>
  <si>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</si>
  <si>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</si>
  <si>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</si>
  <si>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</si>
  <si>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</si>
  <si>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</si>
  <si>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</si>
  <si>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</si>
  <si>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</si>
  <si>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</si>
  <si>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</si>
  <si>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</si>
  <si>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</si>
  <si>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</si>
  <si>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</si>
  <si>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</si>
  <si>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</si>
  <si>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</si>
  <si>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</si>
  <si>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</si>
  <si>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</si>
  <si>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</si>
  <si>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</si>
  <si>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</si>
  <si>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</si>
  <si>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</si>
  <si>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</si>
  <si>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</si>
  <si>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</si>
  <si>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</si>
  <si>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</si>
  <si>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</si>
  <si>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</si>
  <si>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</si>
  <si>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</si>
  <si>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</si>
  <si>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</si>
  <si>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</si>
  <si>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</si>
  <si>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</si>
  <si>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</si>
  <si>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</si>
  <si>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</si>
  <si>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</si>
  <si>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</si>
  <si>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</si>
  <si>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</si>
  <si>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</si>
  <si>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</si>
  <si>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</si>
  <si>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</si>
  <si>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</si>
  <si>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</si>
  <si>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</si>
  <si>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</si>
  <si>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</si>
  <si>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</si>
  <si>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</si>
  <si>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</si>
  <si>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</si>
  <si>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</si>
  <si>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</si>
  <si>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</si>
  <si>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</si>
  <si>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</si>
  <si>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</si>
  <si>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</si>
  <si>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</si>
  <si>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</si>
  <si>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</si>
  <si>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</si>
  <si>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</si>
  <si>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</si>
  <si>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</si>
  <si>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</si>
  <si>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</si>
  <si>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</si>
  <si>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</si>
  <si>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</si>
  <si>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</si>
  <si>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</si>
  <si>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</si>
  <si>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</si>
  <si>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</si>
  <si>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</si>
  <si>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</si>
  <si>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</si>
  <si>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</si>
  <si>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</si>
  <si>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</si>
  <si>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</si>
  <si>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</si>
  <si>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</si>
  <si>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</si>
  <si>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</si>
  <si>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</si>
  <si>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</si>
  <si>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</si>
  <si>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</si>
  <si>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</si>
  <si>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</si>
  <si>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</si>
  <si>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</si>
  <si>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</si>
  <si>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</si>
  <si>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</si>
  <si>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</si>
  <si>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</si>
  <si>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</si>
  <si>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</si>
  <si>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</si>
  <si>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</si>
  <si>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</si>
  <si>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</si>
  <si>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</si>
  <si>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</si>
  <si>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</si>
  <si>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</si>
  <si>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</si>
  <si>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</si>
  <si>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</si>
  <si>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</si>
  <si>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</si>
  <si>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</si>
  <si>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</si>
  <si>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</si>
  <si>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</si>
  <si>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</si>
  <si>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</si>
  <si>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</si>
  <si>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</si>
  <si>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</si>
  <si>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</si>
  <si>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</si>
  <si>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</si>
  <si>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</si>
  <si>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</si>
  <si>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</si>
  <si>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</si>
  <si>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</si>
  <si>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</si>
  <si>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</si>
  <si>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</si>
  <si>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</si>
  <si>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</si>
  <si>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</si>
  <si>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</si>
  <si>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</si>
  <si>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</si>
  <si>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</si>
  <si>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</si>
  <si>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</si>
  <si>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</si>
  <si>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</si>
  <si>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</si>
  <si>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</si>
  <si>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</si>
  <si>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</si>
  <si>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</si>
  <si>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</si>
  <si>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</si>
  <si>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</si>
  <si>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</si>
  <si>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</si>
  <si>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</si>
  <si>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</si>
  <si>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</si>
  <si>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</si>
  <si>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</si>
  <si>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</si>
  <si>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</si>
  <si>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</si>
  <si>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</si>
  <si>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</si>
  <si>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</si>
  <si>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</si>
  <si>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</si>
  <si>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</si>
  <si>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</si>
  <si>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</si>
  <si>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</si>
  <si>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</si>
  <si>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</si>
  <si>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</si>
  <si>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</si>
  <si>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</si>
  <si>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</si>
  <si>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</si>
  <si>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</si>
  <si>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</si>
  <si>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</si>
  <si>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</si>
  <si>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</si>
  <si>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</si>
  <si>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</si>
  <si>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</si>
  <si>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</si>
  <si>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</si>
  <si>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</si>
  <si>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</si>
  <si>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</si>
  <si>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</si>
  <si>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</si>
  <si>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</si>
  <si>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</si>
  <si>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</si>
  <si>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</si>
  <si>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</si>
  <si>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</si>
  <si>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</si>
  <si>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</si>
  <si>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</si>
  <si>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</si>
  <si>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</si>
  <si>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</si>
  <si>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</si>
  <si>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</si>
  <si>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</si>
  <si>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</si>
  <si>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</si>
  <si>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</si>
  <si>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</si>
  <si>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</si>
  <si>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</si>
  <si>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</si>
  <si>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</si>
  <si>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</si>
  <si>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</si>
  <si>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</si>
  <si>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</si>
  <si>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</si>
  <si>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</si>
  <si>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</si>
  <si>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</si>
  <si>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</si>
  <si>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</si>
  <si>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</si>
  <si>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</si>
  <si>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</si>
  <si>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</si>
  <si>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</si>
  <si>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</si>
  <si>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</si>
  <si>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</si>
  <si>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</si>
  <si>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</si>
  <si>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</si>
  <si>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</si>
  <si>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</si>
  <si>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</si>
  <si>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</si>
  <si>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</si>
  <si>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</si>
  <si>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</si>
  <si>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</si>
  <si>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</si>
  <si>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</si>
  <si>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</si>
  <si>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</si>
  <si>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</si>
  <si>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</si>
  <si>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</si>
  <si>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</si>
  <si>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</si>
  <si>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</si>
  <si>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</si>
  <si>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</si>
  <si>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</si>
  <si>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</si>
  <si>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</si>
  <si>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</si>
  <si>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</si>
  <si>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</si>
  <si>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</si>
  <si>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</si>
  <si>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</si>
  <si>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</si>
  <si>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</si>
  <si>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</si>
  <si>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</si>
  <si>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</si>
  <si>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</si>
  <si>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</si>
  <si>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</si>
  <si>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</si>
  <si>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</si>
  <si>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</si>
  <si>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</si>
  <si>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</si>
  <si>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</si>
  <si>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</si>
  <si>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</si>
  <si>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</si>
  <si>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</si>
  <si>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</si>
  <si>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</si>
  <si>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</si>
  <si>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</si>
  <si>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</si>
  <si>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</si>
  <si>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</si>
  <si>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</si>
  <si>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</si>
  <si>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</si>
  <si>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</si>
  <si>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</si>
  <si>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</si>
  <si>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</si>
  <si>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</si>
  <si>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</si>
  <si>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</si>
  <si>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</si>
  <si>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</si>
  <si>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</si>
  <si>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</si>
  <si>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</si>
  <si>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</si>
  <si>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</si>
  <si>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</si>
  <si>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</si>
  <si>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</si>
  <si>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</si>
  <si>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</si>
  <si>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</si>
  <si>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</si>
  <si>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</si>
  <si>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</si>
  <si>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</si>
  <si>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</si>
  <si>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</si>
  <si>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</si>
  <si>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</si>
  <si>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</si>
  <si>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</si>
  <si>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</si>
  <si>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</si>
  <si>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</si>
  <si>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</si>
  <si>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</si>
  <si>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</si>
  <si>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</si>
  <si>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</si>
  <si>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</si>
  <si>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</si>
  <si>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</si>
  <si>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</si>
  <si>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</si>
  <si>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</si>
  <si>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</si>
  <si>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</si>
  <si>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</si>
  <si>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</si>
  <si>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</si>
  <si>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</si>
  <si>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</si>
  <si>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</si>
  <si>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</si>
  <si>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</si>
  <si>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</si>
  <si>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</si>
  <si>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</si>
  <si>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</si>
  <si>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</si>
  <si>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</si>
  <si>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</si>
  <si>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</si>
  <si>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</si>
  <si>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</si>
  <si>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</si>
  <si>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</si>
  <si>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</si>
  <si>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</si>
  <si>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</si>
  <si>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</si>
  <si>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</si>
  <si>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</si>
  <si>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</si>
  <si>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</si>
  <si>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</si>
  <si>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</si>
  <si>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</si>
  <si>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</si>
  <si>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</si>
  <si>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</si>
  <si>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</si>
  <si>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</si>
  <si>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</si>
  <si>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</si>
  <si>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</si>
  <si>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</si>
  <si>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</si>
  <si>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</si>
  <si>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</si>
  <si>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</si>
  <si>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</si>
  <si>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</si>
  <si>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</si>
  <si>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</si>
  <si>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</si>
  <si>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</si>
  <si>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</si>
  <si>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</si>
  <si>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</si>
  <si>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</si>
  <si>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</si>
  <si>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</si>
  <si>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</si>
  <si>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</si>
  <si>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</si>
  <si>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</si>
  <si>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</si>
  <si>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</si>
  <si>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</si>
  <si>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</si>
  <si>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</si>
  <si>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</si>
  <si>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</si>
  <si>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</si>
  <si>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</si>
  <si>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</si>
  <si>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</si>
  <si>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</si>
  <si>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</si>
  <si>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</si>
  <si>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</si>
  <si>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</si>
  <si>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</si>
  <si>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</si>
  <si>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</si>
  <si>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</si>
  <si>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</si>
  <si>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</si>
  <si>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</si>
  <si>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</si>
  <si>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</si>
  <si>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</si>
  <si>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</si>
  <si>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</si>
  <si>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</si>
  <si>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</si>
  <si>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</si>
  <si>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</si>
  <si>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</si>
  <si>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</si>
  <si>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</si>
  <si>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</si>
  <si>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</si>
  <si>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</si>
  <si>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</si>
  <si>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</si>
  <si>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</si>
  <si>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</si>
  <si>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</si>
  <si>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</si>
  <si>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</si>
  <si>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</si>
  <si>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</si>
  <si>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</si>
  <si>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</si>
  <si>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</si>
  <si>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</si>
  <si>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</si>
  <si>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</si>
  <si>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</si>
  <si>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</si>
  <si>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</si>
  <si>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</si>
  <si>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</si>
  <si>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</si>
  <si>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</si>
  <si>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</si>
  <si>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</si>
  <si>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</si>
  <si>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</si>
  <si>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</si>
  <si>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</si>
  <si>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</si>
  <si>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</si>
  <si>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</si>
  <si>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</si>
  <si>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</si>
  <si>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</si>
  <si>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</si>
  <si>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</si>
  <si>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</si>
  <si>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</si>
  <si>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</si>
  <si>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</si>
  <si>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</si>
  <si>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</si>
  <si>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</si>
  <si>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</si>
  <si>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</si>
  <si>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</si>
  <si>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</si>
  <si>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</si>
  <si>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</si>
  <si>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</si>
  <si>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</si>
  <si>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</si>
  <si>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</si>
  <si>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</si>
  <si>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</si>
  <si>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</si>
  <si>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</si>
  <si>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</si>
  <si>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</si>
  <si>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</si>
  <si>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</si>
  <si>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</si>
  <si>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</si>
  <si>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</si>
  <si>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</si>
  <si>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</si>
  <si>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</si>
  <si>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</si>
  <si>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</si>
  <si>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</si>
  <si>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</si>
  <si>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</si>
  <si>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</si>
  <si>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</si>
  <si>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</si>
  <si>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</si>
  <si>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</si>
  <si>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</si>
  <si>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</si>
  <si>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</si>
  <si>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</si>
  <si>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</si>
  <si>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</si>
  <si>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</si>
  <si>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</si>
  <si>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</si>
  <si>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</si>
  <si>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</si>
  <si>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</si>
  <si>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</si>
  <si>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</si>
  <si>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</si>
  <si>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</si>
  <si>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</si>
  <si>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</si>
  <si>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</si>
  <si>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</si>
  <si>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</si>
  <si>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</si>
  <si>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</si>
  <si>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</si>
  <si>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</si>
  <si>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</si>
  <si>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</si>
  <si>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</si>
  <si>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</si>
  <si>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</si>
  <si>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</si>
  <si>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</si>
  <si>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</si>
  <si>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</si>
  <si>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</si>
  <si>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</si>
  <si>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</si>
  <si>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</si>
  <si>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</si>
  <si>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</si>
  <si>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</si>
  <si>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</si>
  <si>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</si>
  <si>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</si>
  <si>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</si>
  <si>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</si>
  <si>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</si>
  <si>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</si>
  <si>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</si>
  <si>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</si>
  <si>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</si>
  <si>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</si>
  <si>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</si>
  <si>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</si>
  <si>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</si>
  <si>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</si>
  <si>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</si>
  <si>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</si>
  <si>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</si>
  <si>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</si>
  <si>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</si>
  <si>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</si>
  <si>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</si>
  <si>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</si>
  <si>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</si>
  <si>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</si>
  <si>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</si>
  <si>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</si>
  <si>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</si>
  <si>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</si>
  <si>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</si>
  <si>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</si>
  <si>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</si>
  <si>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</si>
  <si>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</si>
  <si>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</si>
  <si>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</si>
  <si>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</si>
  <si>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</si>
  <si>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</si>
  <si>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</si>
  <si>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</si>
  <si>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</si>
  <si>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</si>
  <si>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</si>
  <si>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</si>
  <si>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</si>
  <si>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</si>
  <si>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</si>
  <si>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</si>
  <si>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</si>
  <si>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</si>
  <si>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</si>
  <si>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</si>
  <si>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</si>
  <si>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</si>
  <si>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</si>
  <si>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</si>
  <si>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</si>
  <si>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</si>
  <si>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</si>
  <si>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</si>
  <si>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</si>
  <si>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</si>
  <si>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</si>
  <si>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</si>
  <si>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</si>
  <si>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</si>
  <si>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</si>
  <si>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</si>
  <si>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</si>
  <si>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</si>
  <si>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</si>
  <si>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</si>
  <si>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</si>
  <si>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</si>
  <si>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</si>
  <si>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</si>
  <si>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</si>
  <si>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</si>
  <si>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</si>
  <si>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</si>
  <si>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</si>
  <si>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</si>
  <si>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</si>
  <si>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</si>
  <si>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</si>
  <si>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</si>
  <si>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</si>
  <si>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</si>
  <si>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</si>
  <si>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</si>
  <si>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</si>
  <si>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</si>
  <si>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</si>
  <si>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</si>
  <si>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</si>
  <si>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</si>
  <si>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</si>
  <si>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</si>
  <si>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</si>
  <si>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</si>
  <si>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</si>
  <si>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</si>
  <si>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</si>
  <si>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</si>
  <si>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</si>
  <si>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</si>
  <si>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</si>
  <si>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</si>
  <si>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</si>
  <si>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</si>
  <si>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</si>
  <si>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</si>
  <si>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</si>
  <si>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</si>
  <si>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</si>
  <si>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</si>
  <si>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</si>
  <si>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</si>
  <si>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</si>
  <si>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</si>
  <si>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</si>
  <si>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</si>
  <si>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</si>
  <si>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</si>
  <si>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</si>
  <si>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</si>
  <si>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</si>
  <si>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</si>
  <si>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</si>
  <si>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</si>
  <si>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</si>
  <si>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</si>
  <si>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</si>
  <si>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</si>
  <si>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</si>
  <si>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</si>
  <si>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</si>
  <si>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</si>
  <si>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</si>
  <si>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</si>
  <si>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</si>
  <si>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</si>
  <si>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</si>
  <si>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</si>
  <si>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</si>
  <si>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</si>
  <si>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</si>
  <si>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</si>
  <si>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</si>
  <si>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</si>
  <si>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</si>
  <si>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</si>
  <si>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</si>
  <si>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</si>
  <si>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</si>
  <si>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</si>
  <si>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</si>
  <si>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</si>
  <si>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</si>
  <si>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</si>
  <si>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</si>
  <si>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</si>
  <si>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</si>
  <si>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</si>
  <si>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</si>
  <si>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</si>
  <si>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</si>
  <si>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</si>
  <si>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</si>
  <si>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</si>
  <si>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</si>
  <si>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</si>
  <si>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</si>
  <si>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</si>
  <si>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</si>
  <si>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</si>
  <si>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</si>
  <si>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</si>
  <si>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</si>
  <si>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</si>
  <si>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</si>
  <si>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</si>
  <si>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</si>
  <si>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</si>
  <si>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</si>
  <si>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</si>
  <si>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</si>
  <si>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</si>
  <si>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</si>
  <si>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</si>
  <si>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</si>
  <si>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</si>
  <si>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</si>
  <si>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</si>
  <si>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</si>
  <si>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</si>
  <si>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</si>
  <si>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</si>
  <si>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</si>
  <si>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</si>
  <si>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</si>
  <si>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</si>
  <si>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</si>
  <si>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</si>
  <si>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</si>
  <si>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</si>
  <si>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</si>
  <si>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</si>
  <si>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</si>
  <si>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</si>
  <si>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</si>
  <si>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</si>
  <si>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</si>
  <si>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</si>
  <si>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</si>
  <si>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</si>
  <si>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</si>
  <si>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</si>
  <si>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</si>
  <si>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</si>
  <si>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</si>
  <si>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</si>
  <si>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</si>
  <si>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</si>
  <si>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</si>
  <si>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</si>
  <si>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</si>
  <si>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</si>
  <si>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</si>
  <si>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</si>
  <si>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</si>
  <si>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</si>
  <si>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</si>
  <si>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</si>
  <si>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</si>
  <si>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</si>
  <si>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</si>
  <si>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</si>
  <si>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</si>
  <si>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</si>
  <si>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</si>
  <si>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</si>
  <si>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</si>
  <si>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</si>
  <si>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</si>
  <si>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</si>
  <si>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</si>
  <si>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</si>
  <si>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</si>
  <si>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</si>
  <si>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</si>
  <si>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</si>
  <si>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</si>
  <si>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</si>
  <si>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</si>
  <si>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</si>
  <si>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</si>
  <si>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</si>
  <si>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</si>
  <si>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</si>
  <si>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</si>
  <si>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</si>
  <si>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</si>
  <si>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</si>
  <si>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</si>
  <si>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</si>
  <si>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</si>
  <si>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</si>
  <si>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</si>
  <si>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</si>
  <si>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</si>
  <si>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</si>
  <si>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</si>
  <si>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</si>
  <si>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</si>
  <si>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</si>
  <si>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</si>
  <si>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</si>
  <si>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</si>
  <si>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</si>
  <si>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</si>
  <si>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</si>
  <si>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</si>
  <si>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</si>
  <si>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</si>
  <si>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</si>
  <si>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</si>
  <si>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</si>
  <si>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</si>
  <si>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</si>
  <si>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</si>
  <si>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</si>
  <si>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</si>
  <si>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</si>
  <si>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</si>
  <si>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</si>
  <si>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</si>
  <si>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</si>
  <si>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</si>
  <si>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</si>
  <si>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</si>
  <si>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</si>
  <si>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</si>
  <si>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</si>
  <si>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</si>
  <si>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</si>
  <si>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</si>
  <si>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</si>
  <si>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</si>
  <si>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</si>
  <si>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</si>
  <si>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</si>
  <si>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</si>
  <si>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</si>
  <si>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</si>
  <si>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</si>
  <si>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</si>
  <si>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</si>
  <si>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</si>
  <si>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</si>
  <si>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</si>
  <si>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</si>
  <si>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</si>
  <si>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</si>
  <si>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</si>
  <si>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</si>
  <si>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</si>
  <si>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</si>
  <si>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</si>
  <si>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</si>
  <si>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</si>
  <si>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</si>
  <si>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</si>
  <si>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</si>
  <si>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</si>
  <si>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</si>
  <si>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</si>
  <si>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</si>
  <si>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</si>
  <si>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</si>
  <si>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</si>
  <si>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</si>
  <si>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</si>
  <si>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</si>
  <si>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</si>
  <si>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</si>
  <si>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</si>
  <si>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</si>
  <si>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</si>
  <si>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</si>
  <si>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</si>
  <si>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</si>
  <si>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</si>
  <si>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</si>
  <si>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</si>
  <si>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</si>
  <si>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</si>
  <si>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</si>
  <si>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</si>
  <si>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</si>
  <si>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</si>
  <si>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</si>
  <si>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</si>
  <si>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</si>
  <si>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</si>
  <si>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</si>
  <si>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</si>
  <si>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</si>
  <si>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</si>
  <si>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</si>
  <si>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</si>
  <si>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</si>
  <si>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</si>
  <si>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</si>
  <si>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</si>
  <si>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</si>
  <si>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</si>
  <si>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</si>
  <si>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</si>
  <si>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</si>
  <si>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</si>
  <si>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</si>
  <si>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</si>
  <si>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</si>
  <si>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</si>
  <si>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</si>
  <si>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</si>
  <si>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</si>
  <si>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</si>
  <si>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</si>
  <si>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</si>
  <si>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</si>
  <si>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</si>
  <si>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</si>
  <si>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</si>
  <si>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</si>
  <si>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</si>
  <si>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</si>
  <si>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</si>
  <si>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</si>
  <si>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</si>
  <si>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</si>
  <si>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</si>
  <si>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</si>
  <si>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</si>
  <si>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</si>
  <si>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</si>
  <si>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</si>
  <si>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</si>
  <si>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</si>
  <si>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</si>
  <si>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</si>
  <si>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</si>
  <si>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</si>
  <si>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</si>
  <si>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</si>
  <si>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</si>
  <si>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</si>
  <si>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</si>
  <si>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</si>
  <si>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</si>
  <si>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</si>
  <si>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</si>
  <si>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</si>
  <si>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</si>
  <si>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</si>
  <si>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</si>
  <si>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</si>
  <si>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</si>
  <si>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</si>
  <si>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</si>
  <si>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</si>
  <si>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</si>
  <si>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</si>
  <si>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</si>
  <si>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</si>
  <si>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</si>
  <si>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</si>
  <si>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</si>
  <si>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</si>
  <si>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</si>
  <si>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</si>
  <si>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</si>
  <si>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</si>
  <si>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</si>
  <si>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</si>
  <si>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</si>
  <si>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</si>
  <si>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</si>
  <si>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</si>
  <si>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</si>
  <si>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</si>
  <si>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</si>
  <si>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</si>
  <si>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</si>
  <si>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</si>
  <si>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</si>
  <si>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</si>
  <si>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</si>
  <si>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</si>
  <si>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</si>
  <si>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</si>
  <si>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</si>
  <si>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</si>
  <si>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</si>
  <si>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</si>
  <si>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</si>
  <si>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</si>
  <si>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</si>
  <si>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</si>
  <si>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</si>
  <si>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</si>
  <si>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</si>
  <si>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</si>
  <si>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</si>
  <si>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</si>
  <si>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</si>
  <si>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</si>
  <si>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</si>
  <si>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</si>
  <si>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</si>
  <si>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</si>
  <si>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</si>
  <si>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</si>
  <si>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</si>
  <si>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</si>
  <si>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</si>
  <si>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</si>
  <si>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</si>
  <si>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</si>
  <si>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</si>
  <si>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</si>
  <si>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</si>
  <si>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</si>
  <si>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</si>
  <si>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</si>
  <si>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</si>
  <si>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</si>
  <si>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</si>
  <si>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</si>
  <si>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</si>
  <si>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</si>
  <si>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</si>
  <si>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</si>
  <si>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</si>
  <si>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</si>
  <si>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</si>
  <si>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</si>
  <si>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</si>
  <si>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</si>
  <si>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</si>
  <si>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</si>
  <si>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</si>
  <si>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</si>
  <si>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</si>
  <si>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</si>
  <si>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</si>
  <si>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</si>
  <si>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</si>
  <si>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</si>
  <si>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</si>
  <si>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</si>
  <si>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</si>
  <si>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</si>
  <si>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</si>
  <si>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</si>
  <si>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</si>
  <si>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</si>
  <si>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</si>
  <si>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</si>
  <si>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</si>
  <si>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</si>
  <si>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</si>
  <si>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</si>
  <si>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</si>
  <si>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</si>
  <si>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</si>
  <si>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</si>
  <si>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</si>
  <si>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</si>
  <si>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</si>
  <si>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</si>
  <si>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</si>
  <si>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</si>
  <si>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</si>
  <si>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</si>
  <si>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</si>
  <si>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</si>
  <si>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</si>
  <si>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</si>
  <si>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</si>
  <si>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</si>
  <si>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</si>
  <si>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</si>
  <si>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</si>
  <si>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</si>
  <si>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</si>
  <si>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</si>
  <si>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</si>
  <si>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</si>
  <si>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</si>
  <si>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</si>
  <si>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</si>
  <si>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</si>
  <si>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</si>
  <si>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</si>
  <si>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</si>
  <si>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</si>
  <si>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</si>
  <si>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</si>
  <si>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</si>
  <si>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</si>
  <si>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</si>
  <si>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</si>
  <si>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</si>
  <si>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</si>
  <si>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</si>
  <si>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</si>
  <si>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</si>
  <si>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</si>
  <si>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</si>
  <si>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</si>
  <si>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</si>
  <si>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</si>
  <si>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</si>
  <si>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</si>
  <si>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</si>
  <si>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</si>
  <si>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</si>
  <si>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</si>
  <si>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</si>
  <si>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</si>
  <si>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</si>
  <si>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</si>
  <si>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</si>
  <si>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</si>
  <si>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</si>
  <si>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</si>
  <si>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</si>
  <si>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</si>
  <si>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</si>
  <si>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</si>
  <si>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</si>
  <si>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</si>
  <si>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</si>
  <si>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</si>
  <si>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</si>
  <si>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</si>
  <si>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</si>
  <si>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</si>
  <si>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</si>
  <si>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</si>
  <si>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</si>
  <si>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</si>
  <si>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</si>
  <si>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</si>
  <si>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</si>
  <si>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</si>
  <si>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</si>
  <si>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</si>
  <si>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</si>
  <si>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</si>
  <si>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</si>
  <si>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</si>
  <si>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</si>
  <si>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</si>
  <si>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</si>
  <si>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</si>
  <si>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</si>
  <si>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</si>
  <si>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</si>
  <si>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</si>
  <si>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</si>
  <si>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</si>
  <si>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</si>
  <si>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</si>
  <si>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</si>
  <si>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</si>
  <si>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</si>
  <si>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</si>
  <si>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</si>
  <si>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</si>
  <si>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</si>
  <si>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</si>
  <si>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</si>
  <si>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</si>
  <si>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</si>
  <si>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</si>
  <si>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</si>
  <si>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</si>
  <si>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</si>
  <si>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</si>
  <si>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</si>
  <si>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</si>
  <si>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</si>
  <si>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</si>
  <si>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</si>
  <si>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</si>
  <si>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</si>
  <si>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</si>
  <si>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</si>
  <si>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</si>
  <si>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</si>
  <si>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</si>
  <si>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</si>
  <si>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</si>
  <si>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</si>
  <si>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</si>
  <si>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</si>
  <si>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</si>
  <si>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</si>
  <si>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</si>
  <si>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</si>
  <si>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</si>
  <si>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</si>
  <si>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</si>
  <si>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</si>
  <si>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</si>
  <si>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</si>
  <si>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</si>
  <si>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</si>
  <si>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</si>
  <si>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</si>
  <si>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</si>
  <si>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</si>
  <si>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</si>
  <si>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</si>
  <si>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</si>
  <si>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</si>
  <si>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</si>
  <si>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</si>
  <si>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</si>
  <si>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</si>
  <si>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</si>
  <si>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</si>
  <si>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</si>
  <si>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</si>
  <si>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</si>
  <si>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</si>
  <si>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</si>
  <si>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</si>
  <si>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</si>
  <si>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</si>
  <si>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</si>
  <si>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</si>
  <si>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</si>
  <si>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</si>
  <si>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</si>
  <si>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</si>
  <si>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</si>
  <si>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</si>
  <si>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</si>
  <si>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</si>
  <si>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</si>
  <si>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</si>
  <si>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</si>
  <si>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</si>
  <si>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</si>
  <si>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</si>
  <si>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</si>
  <si>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</si>
  <si>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</si>
  <si>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</si>
  <si>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</si>
  <si>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</si>
  <si>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</si>
  <si>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</si>
  <si>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</si>
  <si>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</si>
  <si>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</si>
  <si>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</si>
  <si>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</si>
  <si>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</si>
  <si>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</si>
  <si>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</si>
  <si>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</si>
  <si>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</si>
  <si>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</si>
  <si>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</si>
  <si>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</si>
  <si>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</si>
  <si>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</si>
  <si>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</si>
  <si>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</si>
  <si>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</si>
  <si>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</si>
  <si>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</si>
  <si>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</si>
  <si>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</si>
  <si>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</si>
  <si>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</si>
  <si>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</si>
  <si>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</si>
  <si>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</si>
  <si>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</si>
  <si>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</si>
  <si>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</si>
  <si>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</si>
  <si>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</si>
  <si>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</si>
  <si>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</si>
  <si>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</si>
  <si>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</si>
  <si>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</si>
  <si>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</si>
  <si>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</si>
  <si>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</si>
  <si>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</si>
  <si>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</si>
  <si>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</si>
  <si>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</si>
  <si>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</si>
  <si>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</si>
  <si>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</si>
  <si>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</si>
  <si>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</si>
  <si>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</si>
  <si>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</si>
  <si>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</si>
  <si>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</si>
  <si>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</si>
  <si>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</si>
  <si>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</si>
  <si>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</si>
  <si>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</si>
  <si>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</si>
  <si>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</si>
  <si>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</si>
  <si>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</si>
  <si>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</si>
  <si>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</si>
  <si>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</si>
  <si>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</si>
  <si>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</si>
  <si>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</si>
  <si>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</si>
  <si>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</si>
  <si>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</si>
  <si>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</si>
  <si>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</si>
  <si>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</si>
  <si>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</si>
  <si>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</si>
  <si>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</si>
  <si>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</si>
  <si>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</si>
  <si>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</si>
  <si>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</si>
  <si>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</si>
  <si>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</si>
  <si>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</si>
  <si>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</si>
  <si>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</si>
  <si>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</si>
  <si>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</si>
  <si>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</si>
  <si>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</si>
  <si>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</si>
  <si>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</si>
  <si>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</si>
  <si>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</si>
  <si>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</si>
  <si>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</si>
  <si>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</si>
  <si>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</si>
  <si>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</si>
  <si>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</si>
  <si>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</si>
  <si>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</si>
  <si>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</si>
  <si>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</si>
  <si>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</si>
  <si>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</si>
  <si>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</si>
  <si>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</si>
  <si>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</si>
  <si>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</si>
  <si>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</si>
  <si>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</si>
  <si>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</si>
  <si>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</si>
  <si>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</si>
  <si>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</si>
  <si>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</si>
  <si>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</si>
  <si>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</si>
  <si>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</si>
  <si>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</si>
  <si>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</si>
  <si>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</si>
  <si>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</si>
  <si>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</si>
  <si>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</si>
  <si>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</si>
  <si>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</si>
  <si>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</si>
  <si>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</si>
  <si>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</si>
  <si>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</si>
  <si>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</si>
  <si>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</si>
  <si>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</si>
  <si>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</si>
  <si>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</si>
  <si>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</si>
  <si>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</si>
  <si>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</si>
  <si>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</si>
  <si>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</si>
  <si>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</si>
  <si>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</si>
  <si>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</si>
  <si>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</si>
  <si>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</si>
  <si>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</si>
  <si>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</si>
  <si>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</si>
  <si>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</si>
  <si>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</si>
  <si>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</si>
  <si>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</si>
  <si>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</si>
  <si>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</si>
  <si>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</si>
  <si>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</si>
  <si>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</si>
  <si>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</si>
  <si>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</si>
  <si>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</si>
  <si>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</si>
  <si>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</si>
  <si>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</si>
  <si>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</si>
  <si>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</si>
  <si>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</si>
  <si>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</si>
  <si>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</si>
  <si>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</si>
  <si>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</si>
  <si>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</si>
  <si>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</si>
  <si>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</si>
  <si>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</si>
  <si>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</si>
  <si>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</si>
  <si>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</si>
  <si>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</si>
  <si>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</si>
  <si>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</si>
  <si>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</si>
  <si>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</si>
  <si>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</si>
  <si>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</si>
  <si>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</si>
  <si>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</si>
  <si>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</si>
  <si>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</si>
  <si>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</si>
  <si>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</si>
  <si>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</si>
  <si>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</si>
  <si>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</si>
  <si>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</si>
  <si>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</si>
  <si>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</si>
  <si>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</si>
  <si>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</si>
  <si>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</si>
  <si>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</si>
  <si>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</si>
  <si>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</si>
  <si>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</si>
  <si>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</si>
  <si>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</si>
  <si>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</si>
  <si>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</si>
  <si>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</si>
  <si>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</si>
  <si>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</si>
  <si>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</si>
  <si>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</si>
  <si>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</si>
  <si>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</si>
  <si>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</si>
  <si>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</si>
  <si>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</si>
  <si>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</si>
  <si>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</si>
  <si>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</si>
  <si>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</si>
  <si>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</si>
  <si>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</si>
  <si>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</si>
  <si>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</si>
  <si>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</si>
  <si>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</si>
  <si>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</si>
  <si>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</si>
  <si>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</si>
  <si>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</si>
  <si>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</si>
  <si>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</si>
  <si>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</si>
  <si>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</si>
  <si>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</si>
  <si>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</si>
  <si>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</si>
  <si>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</si>
  <si>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</si>
  <si>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</si>
  <si>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</si>
  <si>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</si>
  <si>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</si>
  <si>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</si>
  <si>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</si>
  <si>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</si>
  <si>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</si>
  <si>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</si>
  <si>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</si>
  <si>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</si>
  <si>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</si>
  <si>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</si>
  <si>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</si>
  <si>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</si>
  <si>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</si>
  <si>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</si>
  <si>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</si>
  <si>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</si>
  <si>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</si>
  <si>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</si>
  <si>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</si>
  <si>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</si>
  <si>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</si>
  <si>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</si>
  <si>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</si>
  <si>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</si>
  <si>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</si>
  <si>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</si>
  <si>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</si>
  <si>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</si>
  <si>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</si>
  <si>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</si>
  <si>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</si>
  <si>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</si>
  <si>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</si>
  <si>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</si>
  <si>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</si>
  <si>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</si>
  <si>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</si>
  <si>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</si>
  <si>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</si>
  <si>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</si>
  <si>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</si>
  <si>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</si>
  <si>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</si>
  <si>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</si>
  <si>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</si>
  <si>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</si>
  <si>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</si>
  <si>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</si>
  <si>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</si>
  <si>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</si>
  <si>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</si>
  <si>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</si>
  <si>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</si>
  <si>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</si>
  <si>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</si>
  <si>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</si>
  <si>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</si>
  <si>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</si>
  <si>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</si>
  <si>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</si>
  <si>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</si>
  <si>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</si>
  <si>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</si>
  <si>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</si>
  <si>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</si>
  <si>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</si>
  <si>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</si>
  <si>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</si>
  <si>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</si>
  <si>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</si>
  <si>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</si>
  <si>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</si>
  <si>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</si>
  <si>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</si>
  <si>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</si>
  <si>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</si>
  <si>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</si>
  <si>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</si>
  <si>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</si>
  <si>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</si>
  <si>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</si>
  <si>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</si>
  <si>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</si>
  <si>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</si>
  <si>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</si>
  <si>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</si>
  <si>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</si>
  <si>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</si>
  <si>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</si>
  <si>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</si>
  <si>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</si>
  <si>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</si>
  <si>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</si>
  <si>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</si>
  <si>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</si>
  <si>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</si>
  <si>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</si>
  <si>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</si>
  <si>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</si>
  <si>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</si>
  <si>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</si>
  <si>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</si>
  <si>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</si>
  <si>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</si>
  <si>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</si>
  <si>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</si>
  <si>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</si>
  <si>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</si>
  <si>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</si>
  <si>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</si>
  <si>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</si>
  <si>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</si>
  <si>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</si>
  <si>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</si>
  <si>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</si>
  <si>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</si>
  <si>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</si>
  <si>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</si>
  <si>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</si>
  <si>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</si>
  <si>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</si>
  <si>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</si>
  <si>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</si>
  <si>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</si>
  <si>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</si>
  <si>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</si>
  <si>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</si>
  <si>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</si>
  <si>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</si>
  <si>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</si>
  <si>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</si>
  <si>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</si>
  <si>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</si>
  <si>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</si>
  <si>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</si>
  <si>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</si>
  <si>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</si>
  <si>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</si>
  <si>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</si>
  <si>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</si>
  <si>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</si>
  <si>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</si>
  <si>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</si>
  <si>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</si>
  <si>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</si>
  <si>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</si>
  <si>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</si>
  <si>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</si>
  <si>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</si>
  <si>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</si>
  <si>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</si>
  <si>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</si>
  <si>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</si>
  <si>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</si>
  <si>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</si>
  <si>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</si>
  <si>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</si>
  <si>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</si>
  <si>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</si>
  <si>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</si>
  <si>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</si>
  <si>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</si>
  <si>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</si>
  <si>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</si>
  <si>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</si>
  <si>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</si>
  <si>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</si>
  <si>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</si>
  <si>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</si>
  <si>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</si>
  <si>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</si>
  <si>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</si>
  <si>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</si>
  <si>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</si>
  <si>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</si>
  <si>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</si>
  <si>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</si>
  <si>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</si>
  <si>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</si>
  <si>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</si>
  <si>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</si>
  <si>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</si>
  <si>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</si>
  <si>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</si>
  <si>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</si>
  <si>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</si>
  <si>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</si>
  <si>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</si>
  <si>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</si>
  <si>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</si>
  <si>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</si>
  <si>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</si>
  <si>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</si>
  <si>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</si>
  <si>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</si>
  <si>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</si>
  <si>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</si>
  <si>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</si>
  <si>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</si>
  <si>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</si>
  <si>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</si>
  <si>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</si>
  <si>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</si>
  <si>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</si>
  <si>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</si>
  <si>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</si>
  <si>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</si>
  <si>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</si>
  <si>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</si>
  <si>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</si>
  <si>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</si>
  <si>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</si>
  <si>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</si>
  <si>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</si>
  <si>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</si>
  <si>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</si>
  <si>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</si>
  <si>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</si>
  <si>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</si>
  <si>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</si>
  <si>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</si>
  <si>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</si>
  <si>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</si>
  <si>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</si>
  <si>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</si>
  <si>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</si>
  <si>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</si>
  <si>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</si>
  <si>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</si>
  <si>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</si>
  <si>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</si>
  <si>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</si>
  <si>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</si>
  <si>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</si>
  <si>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</si>
  <si>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</si>
  <si>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</si>
  <si>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</si>
  <si>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</si>
  <si>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</si>
  <si>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</si>
  <si>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</si>
  <si>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</si>
  <si>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</si>
  <si>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</si>
  <si>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</si>
  <si>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</si>
  <si>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</si>
  <si>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</si>
  <si>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</si>
  <si>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</si>
  <si>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</si>
  <si>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</si>
  <si>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</si>
  <si>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</si>
  <si>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</si>
  <si>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</si>
  <si>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</si>
  <si>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</si>
  <si>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</si>
  <si>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</si>
  <si>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</si>
  <si>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</si>
  <si>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</si>
  <si>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</si>
  <si>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</si>
  <si>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</si>
  <si>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</si>
  <si>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</si>
  <si>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</si>
  <si>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</si>
  <si>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</si>
  <si>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</si>
  <si>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</si>
  <si>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</si>
  <si>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</si>
  <si>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</si>
  <si>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</si>
  <si>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</si>
  <si>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</si>
  <si>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</si>
  <si>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</si>
  <si>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</si>
  <si>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</si>
  <si>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</si>
  <si>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</si>
  <si>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</si>
  <si>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</si>
  <si>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</si>
  <si>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</si>
  <si>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</si>
  <si>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</si>
  <si>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</si>
  <si>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</si>
  <si>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</si>
  <si>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</si>
  <si>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</si>
  <si>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</si>
  <si>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</si>
  <si>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</si>
  <si>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</si>
  <si>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</si>
  <si>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</si>
  <si>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</si>
  <si>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</si>
  <si>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</si>
  <si>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</si>
  <si>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</si>
  <si>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</si>
  <si>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</si>
  <si>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</si>
  <si>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</si>
  <si>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</si>
  <si>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</si>
  <si>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</si>
  <si>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</si>
  <si>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</si>
  <si>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</si>
  <si>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</si>
  <si>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</si>
  <si>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</si>
  <si>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</si>
  <si>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</si>
  <si>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</si>
  <si>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</si>
  <si>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</si>
  <si>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</si>
  <si>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</si>
  <si>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</si>
  <si>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</si>
  <si>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</si>
  <si>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</si>
  <si>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</si>
  <si>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</si>
  <si>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</si>
  <si>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</si>
  <si>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</si>
  <si>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</si>
  <si>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</si>
  <si>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</si>
  <si>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</si>
  <si>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</si>
  <si>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</si>
  <si>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</si>
  <si>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</si>
  <si>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</si>
  <si>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</si>
  <si>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</si>
  <si>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</si>
  <si>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</si>
  <si>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</si>
  <si>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</si>
  <si>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</si>
  <si>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</si>
  <si>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</si>
  <si>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</si>
  <si>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</si>
  <si>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</si>
  <si>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</si>
  <si>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</si>
  <si>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</si>
  <si>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</si>
  <si>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</si>
  <si>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</si>
  <si>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</si>
  <si>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</si>
  <si>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</si>
  <si>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</si>
  <si>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</si>
  <si>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</si>
  <si>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</si>
  <si>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</si>
  <si>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</si>
  <si>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</si>
  <si>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</si>
  <si>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</si>
  <si>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</si>
  <si>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</si>
  <si>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</si>
  <si>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</si>
  <si>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</si>
  <si>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</si>
  <si>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</si>
  <si>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</si>
  <si>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</si>
  <si>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</si>
  <si>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</si>
  <si>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</si>
  <si>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</si>
  <si>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</si>
  <si>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</si>
  <si>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</si>
  <si>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</si>
  <si>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</si>
  <si>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</si>
  <si>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</si>
  <si>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</si>
  <si>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</si>
  <si>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</si>
  <si>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</si>
  <si>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</si>
  <si>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</si>
  <si>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</si>
  <si>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</si>
  <si>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</si>
  <si>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</si>
  <si>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</si>
  <si>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</si>
  <si>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</si>
  <si>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</si>
  <si>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</si>
  <si>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</si>
  <si>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</si>
  <si>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</si>
  <si>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</si>
  <si>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</si>
  <si>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</si>
  <si>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</si>
  <si>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</si>
  <si>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</si>
  <si>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</si>
  <si>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</si>
  <si>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</si>
  <si>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</si>
  <si>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</si>
  <si>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</si>
  <si>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</si>
  <si>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</si>
  <si>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</si>
  <si>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</si>
  <si>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</si>
  <si>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</si>
  <si>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</si>
  <si>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</si>
  <si>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</si>
  <si>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</si>
  <si>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</si>
  <si>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</si>
  <si>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</si>
  <si>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</si>
  <si>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</si>
  <si>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</si>
  <si>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</si>
  <si>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</si>
  <si>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</si>
  <si>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</si>
  <si>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</si>
  <si>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</si>
  <si>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</si>
  <si>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</si>
  <si>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</si>
  <si>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</si>
  <si>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</si>
  <si>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</si>
  <si>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</si>
  <si>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</si>
  <si>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</si>
  <si>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</si>
  <si>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</si>
  <si>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</si>
  <si>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</si>
  <si>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</si>
  <si>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</si>
  <si>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</si>
  <si>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</si>
  <si>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</si>
  <si>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</si>
  <si>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</si>
  <si>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</si>
  <si>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</si>
  <si>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</si>
  <si>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</si>
  <si>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</si>
  <si>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</si>
  <si>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</si>
  <si>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</si>
  <si>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</si>
  <si>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</si>
  <si>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</si>
  <si>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</si>
  <si>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</si>
  <si>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</si>
  <si>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</si>
  <si>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</si>
  <si>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</si>
  <si>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</si>
  <si>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</si>
  <si>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</si>
  <si>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</si>
  <si>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</si>
  <si>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</si>
  <si>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</si>
  <si>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</si>
  <si>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</si>
  <si>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</si>
  <si>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</si>
  <si>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</si>
  <si>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</si>
  <si>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</si>
  <si>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</si>
  <si>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</si>
  <si>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</si>
  <si>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</si>
  <si>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</si>
  <si>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</si>
  <si>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</si>
  <si>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</si>
  <si>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</si>
  <si>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</si>
  <si>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</si>
  <si>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</si>
  <si>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</si>
  <si>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</si>
  <si>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</si>
  <si>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</si>
  <si>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</si>
  <si>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</si>
  <si>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</si>
  <si>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</si>
  <si>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</si>
  <si>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</si>
  <si>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</si>
  <si>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</si>
  <si>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</si>
  <si>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</si>
  <si>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</si>
  <si>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</si>
  <si>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</si>
  <si>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</si>
  <si>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</si>
  <si>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</si>
  <si>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</si>
  <si>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</si>
  <si>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</si>
  <si>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</si>
  <si>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</si>
  <si>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</si>
  <si>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</si>
  <si>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</si>
  <si>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</si>
  <si>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</si>
  <si>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</si>
  <si>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</si>
  <si>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</si>
  <si>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</si>
  <si>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</si>
  <si>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</si>
  <si>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</si>
  <si>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</si>
  <si>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</si>
  <si>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</si>
  <si>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</si>
  <si>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</si>
  <si>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</si>
  <si>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</si>
  <si>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</si>
  <si>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</si>
  <si>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</si>
  <si>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</si>
  <si>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</si>
  <si>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</si>
  <si>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</si>
  <si>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</si>
  <si>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</si>
  <si>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</si>
  <si>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</si>
  <si>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</si>
  <si>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</si>
  <si>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</si>
  <si>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</si>
  <si>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</si>
  <si>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</si>
  <si>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</si>
  <si>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</si>
  <si>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</si>
  <si>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</si>
  <si>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</si>
  <si>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</si>
  <si>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</si>
  <si>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</si>
  <si>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</si>
  <si>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</si>
  <si>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</si>
  <si>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</si>
  <si>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</si>
  <si>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</si>
  <si>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</si>
  <si>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</si>
  <si>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</si>
  <si>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</si>
  <si>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</si>
  <si>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</si>
  <si>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</si>
  <si>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</si>
  <si>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</si>
  <si>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</si>
  <si>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</si>
  <si>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</si>
  <si>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</si>
  <si>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</si>
  <si>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</si>
  <si>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</si>
  <si>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</si>
  <si>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</si>
  <si>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</si>
  <si>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</si>
  <si>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</si>
  <si>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</si>
  <si>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</si>
  <si>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</si>
  <si>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</si>
  <si>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</si>
  <si>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</si>
  <si>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</si>
  <si>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</si>
  <si>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</si>
  <si>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</si>
  <si>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</si>
  <si>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</si>
  <si>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</si>
  <si>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</si>
  <si>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</si>
  <si>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</si>
  <si>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</si>
  <si>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</si>
  <si>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</si>
  <si>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</si>
  <si>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</si>
  <si>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</si>
  <si>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</si>
  <si>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</si>
  <si>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</si>
  <si>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</si>
  <si>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</si>
  <si>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</si>
  <si>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</si>
  <si>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</si>
  <si>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</si>
  <si>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</si>
  <si>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</si>
  <si>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</si>
  <si>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</si>
  <si>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</si>
  <si>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</si>
  <si>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</si>
  <si>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</si>
  <si>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</si>
  <si>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</si>
  <si>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</si>
  <si>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</si>
  <si>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</si>
  <si>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</si>
  <si>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</si>
  <si>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</si>
  <si>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</si>
  <si>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</si>
  <si>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</si>
  <si>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</si>
  <si>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</si>
  <si>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</si>
  <si>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</si>
  <si>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</si>
  <si>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</si>
  <si>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</si>
  <si>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</si>
  <si>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</si>
  <si>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</si>
  <si>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</si>
  <si>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</si>
  <si>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</si>
  <si>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</si>
  <si>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</si>
  <si>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</si>
  <si>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</si>
  <si>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</si>
  <si>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</si>
  <si>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</si>
  <si>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</si>
  <si>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</si>
  <si>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</si>
  <si>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</si>
  <si>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</si>
  <si>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</si>
  <si>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</si>
  <si>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</si>
  <si>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</si>
  <si>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</si>
  <si>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</si>
  <si>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</si>
  <si>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</si>
  <si>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</si>
  <si>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</si>
  <si>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</si>
  <si>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</si>
  <si>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</si>
  <si>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</si>
  <si>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</si>
  <si>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</si>
  <si>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</si>
  <si>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</si>
  <si>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</si>
  <si>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</si>
  <si>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</si>
  <si>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</si>
  <si>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</si>
  <si>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</si>
  <si>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</si>
  <si>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</si>
  <si>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</si>
  <si>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</si>
  <si>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</si>
  <si>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</si>
  <si>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</si>
  <si>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</si>
  <si>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</si>
  <si>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</si>
  <si>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</si>
  <si>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</si>
  <si>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</si>
  <si>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</si>
  <si>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</si>
  <si>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</si>
  <si>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</si>
  <si>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</si>
  <si>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</si>
  <si>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</si>
  <si>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</si>
  <si>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</si>
  <si>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</si>
  <si>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</si>
  <si>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</si>
  <si>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</si>
  <si>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</si>
  <si>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</si>
  <si>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</si>
  <si>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</si>
  <si>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</si>
  <si>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</si>
  <si>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</si>
  <si>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</si>
  <si>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</si>
  <si>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</si>
  <si>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</si>
  <si>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</si>
  <si>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</si>
  <si>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</si>
  <si>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</si>
  <si>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</si>
  <si>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</si>
  <si>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</si>
  <si>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</si>
  <si>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</si>
  <si>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</si>
  <si>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</si>
  <si>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</si>
  <si>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</si>
  <si>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</si>
  <si>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</si>
  <si>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</si>
  <si>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</si>
  <si>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</si>
  <si>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</si>
  <si>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</si>
  <si>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</si>
  <si>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</si>
  <si>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</si>
  <si>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</si>
  <si>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</si>
  <si>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</si>
  <si>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</si>
  <si>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</si>
  <si>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</si>
  <si>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</si>
  <si>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</si>
  <si>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</si>
  <si>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</si>
  <si>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</si>
  <si>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</si>
  <si>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</si>
  <si>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</si>
  <si>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</si>
  <si>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</si>
  <si>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</si>
  <si>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</si>
  <si>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</si>
  <si>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</si>
  <si>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</si>
  <si>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</si>
  <si>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</si>
  <si>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</si>
  <si>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</si>
  <si>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</si>
  <si>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</si>
  <si>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</si>
  <si>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</si>
  <si>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</si>
  <si>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</si>
  <si>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</si>
  <si>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</si>
  <si>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</si>
  <si>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</si>
  <si>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</si>
  <si>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</si>
  <si>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</si>
  <si>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</si>
  <si>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</si>
  <si>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</si>
  <si>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</si>
  <si>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</si>
  <si>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</si>
  <si>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</si>
  <si>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</si>
  <si>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</si>
  <si>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</si>
  <si>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</si>
  <si>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</si>
  <si>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</si>
  <si>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</si>
  <si>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</si>
  <si>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</si>
  <si>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</si>
  <si>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</si>
  <si>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</si>
  <si>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</si>
  <si>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</si>
  <si>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</si>
  <si>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</si>
  <si>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</si>
  <si>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</si>
  <si>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</si>
  <si>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</si>
  <si>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</si>
  <si>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</si>
  <si>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</si>
  <si>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</si>
  <si>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</si>
  <si>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</si>
  <si>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</si>
  <si>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</si>
  <si>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</si>
  <si>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</si>
  <si>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</si>
  <si>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</si>
  <si>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</si>
  <si>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</si>
  <si>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</si>
  <si>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</si>
  <si>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</si>
  <si>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</si>
  <si>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</si>
  <si>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</si>
  <si>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</si>
  <si>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</si>
  <si>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</si>
  <si>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</si>
  <si>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</si>
  <si>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</si>
  <si>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</si>
  <si>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</si>
  <si>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</si>
  <si>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</si>
  <si>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</si>
  <si>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</si>
  <si>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</si>
  <si>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</si>
  <si>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</si>
  <si>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</si>
  <si>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</si>
  <si>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</si>
  <si>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</si>
  <si>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</si>
  <si>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</si>
  <si>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</si>
  <si>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</si>
  <si>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</si>
  <si>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</si>
  <si>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</si>
  <si>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</si>
  <si>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</si>
  <si>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</si>
  <si>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</si>
  <si>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</si>
  <si>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</si>
  <si>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</si>
  <si>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</si>
  <si>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</si>
  <si>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</si>
  <si>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</si>
  <si>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</si>
  <si>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</si>
  <si>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</si>
  <si>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</si>
  <si>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</si>
  <si>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</si>
  <si>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</si>
  <si>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</si>
  <si>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</si>
  <si>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</si>
  <si>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</si>
  <si>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</si>
  <si>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</si>
  <si>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</si>
  <si>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</si>
  <si>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</si>
  <si>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</si>
  <si>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</si>
  <si>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</si>
  <si>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</si>
  <si>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</si>
  <si>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</si>
  <si>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</si>
  <si>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</si>
  <si>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</si>
  <si>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</si>
  <si>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</si>
  <si>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</si>
  <si>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</si>
  <si>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</si>
  <si>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</si>
  <si>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</si>
  <si>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</si>
  <si>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</si>
  <si>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</si>
  <si>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</si>
  <si>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</si>
  <si>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</si>
  <si>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</si>
  <si>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</si>
  <si>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</si>
  <si>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</si>
  <si>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</si>
  <si>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</si>
  <si>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</si>
  <si>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</si>
  <si>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</si>
  <si>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</si>
  <si>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</si>
  <si>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</si>
  <si>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</si>
  <si>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</si>
  <si>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</si>
  <si>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</si>
  <si>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</si>
  <si>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</si>
  <si>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</si>
  <si>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</si>
  <si>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</si>
  <si>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</si>
  <si>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</si>
  <si>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</si>
  <si>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</si>
  <si>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</si>
  <si>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</si>
  <si>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</si>
  <si>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</si>
  <si>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</si>
  <si>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</si>
  <si>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</si>
  <si>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</si>
  <si>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</si>
  <si>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</si>
  <si>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</si>
  <si>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</si>
  <si>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</si>
  <si>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</si>
  <si>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</si>
  <si>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</si>
  <si>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</si>
  <si>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</si>
  <si>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</si>
  <si>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</si>
  <si>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</si>
  <si>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</si>
  <si>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</si>
  <si>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</si>
  <si>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</si>
  <si>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</si>
  <si>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</si>
  <si>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</si>
  <si>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</si>
  <si>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</si>
  <si>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</si>
  <si>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</si>
  <si>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</si>
  <si>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</si>
  <si>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</si>
  <si>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</si>
  <si>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</si>
  <si>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</si>
  <si>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</si>
  <si>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</si>
  <si>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</si>
  <si>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</si>
  <si>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</si>
  <si>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</si>
  <si>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</si>
  <si>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</si>
  <si>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</si>
  <si>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</si>
  <si>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</si>
  <si>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</si>
  <si>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</si>
  <si>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</si>
  <si>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</si>
  <si>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</si>
  <si>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</si>
  <si>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</si>
  <si>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</si>
  <si>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</si>
  <si>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</si>
  <si>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</si>
  <si>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</si>
  <si>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</si>
  <si>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</si>
  <si>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</si>
  <si>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</si>
  <si>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</si>
  <si>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</si>
  <si>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</si>
  <si>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</si>
  <si>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</si>
  <si>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</si>
  <si>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</si>
  <si>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</si>
  <si>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</si>
  <si>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</si>
  <si>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</si>
  <si>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</si>
  <si>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</si>
  <si>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</si>
  <si>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</si>
  <si>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</si>
  <si>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</si>
  <si>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</si>
  <si>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</si>
  <si>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</si>
  <si>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</si>
  <si>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</si>
  <si>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</si>
  <si>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</si>
  <si>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</si>
  <si>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</si>
  <si>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</si>
  <si>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</si>
  <si>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</si>
  <si>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</si>
  <si>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</si>
  <si>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</si>
  <si>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</si>
  <si>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</si>
  <si>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</si>
  <si>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</si>
  <si>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</si>
  <si>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</si>
  <si>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</si>
  <si>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</si>
  <si>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</si>
  <si>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</si>
  <si>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</si>
  <si>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</si>
  <si>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</si>
  <si>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</si>
  <si>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</si>
  <si>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</si>
  <si>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</si>
  <si>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</si>
  <si>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</si>
  <si>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</si>
  <si>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</si>
  <si>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</si>
  <si>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</si>
  <si>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</si>
  <si>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</si>
  <si>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</si>
  <si>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</si>
  <si>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</si>
  <si>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</si>
  <si>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</si>
  <si>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</si>
  <si>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</si>
  <si>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</si>
  <si>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</si>
  <si>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</si>
  <si>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</si>
  <si>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</si>
  <si>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</si>
  <si>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</si>
  <si>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</si>
  <si>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</si>
  <si>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</si>
  <si>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</si>
  <si>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</si>
  <si>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</si>
  <si>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</si>
  <si>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</si>
  <si>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</si>
  <si>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</si>
  <si>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</si>
  <si>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</si>
  <si>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</si>
  <si>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</si>
  <si>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</si>
  <si>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</si>
  <si>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</si>
  <si>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</si>
  <si>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</si>
  <si>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</si>
  <si>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</si>
  <si>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</si>
  <si>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</si>
  <si>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</si>
  <si>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</si>
  <si>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</si>
  <si>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</si>
  <si>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</si>
  <si>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</si>
  <si>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</si>
  <si>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</si>
  <si>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</si>
  <si>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</si>
  <si>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</si>
  <si>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</si>
  <si>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</si>
  <si>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</si>
  <si>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</si>
  <si>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</si>
  <si>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</si>
  <si>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</si>
  <si>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</si>
  <si>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</si>
  <si>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</si>
  <si>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</si>
  <si>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</si>
  <si>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</si>
  <si>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</si>
  <si>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</si>
  <si>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</si>
  <si>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</si>
  <si>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</si>
  <si>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</si>
  <si>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</si>
  <si>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</si>
  <si>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</si>
  <si>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</si>
  <si>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</si>
  <si>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</si>
  <si>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</si>
  <si>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</si>
  <si>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</si>
  <si>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</si>
  <si>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</si>
  <si>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</si>
  <si>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</si>
  <si>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</si>
  <si>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</si>
  <si>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</si>
  <si>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</si>
  <si>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</si>
  <si>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</si>
  <si>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</si>
  <si>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</si>
  <si>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</si>
  <si>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</si>
  <si>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</si>
  <si>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</si>
  <si>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</si>
  <si>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</si>
  <si>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</si>
  <si>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</si>
  <si>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</si>
  <si>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</si>
  <si>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</si>
  <si>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</si>
  <si>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</si>
  <si>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</si>
  <si>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</si>
  <si>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</si>
  <si>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</si>
  <si>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</si>
  <si>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</si>
  <si>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</si>
  <si>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</si>
  <si>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</si>
  <si>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</si>
  <si>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</si>
  <si>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</si>
  <si>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</si>
  <si>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</si>
  <si>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</si>
  <si>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</si>
  <si>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</si>
  <si>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</si>
  <si>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</si>
  <si>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</si>
  <si>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</si>
  <si>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</si>
  <si>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</si>
  <si>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</si>
  <si>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</si>
  <si>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</si>
  <si>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</si>
  <si>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</si>
  <si>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</si>
  <si>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</si>
  <si>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</si>
  <si>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</si>
  <si>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</si>
  <si>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</si>
  <si>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</si>
  <si>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</si>
  <si>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</si>
  <si>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</si>
  <si>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</si>
  <si>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</si>
  <si>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</si>
  <si>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</si>
  <si>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</si>
  <si>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</si>
  <si>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</si>
  <si>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</si>
  <si>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</si>
  <si>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</si>
  <si>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</si>
  <si>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</si>
  <si>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</si>
  <si>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</si>
  <si>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</si>
  <si>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</si>
  <si>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</si>
  <si>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</si>
  <si>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</si>
  <si>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</si>
  <si>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</si>
  <si>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</si>
  <si>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</si>
  <si>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</si>
  <si>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</si>
  <si>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</si>
  <si>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</si>
  <si>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</si>
  <si>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</si>
  <si>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</si>
  <si>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</si>
  <si>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</si>
  <si>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</si>
  <si>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</si>
  <si>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</si>
  <si>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</si>
  <si>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</si>
  <si>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</si>
  <si>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</si>
  <si>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</si>
  <si>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</si>
  <si>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</si>
  <si>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</si>
  <si>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</si>
  <si>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</si>
  <si>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</si>
  <si>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</si>
  <si>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</si>
  <si>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</si>
  <si>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</si>
  <si>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</si>
  <si>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</si>
  <si>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</si>
  <si>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</si>
  <si>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</si>
  <si>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</si>
  <si>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</si>
  <si>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</si>
  <si>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</si>
  <si>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</si>
  <si>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</si>
  <si>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</si>
  <si>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</si>
  <si>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</si>
  <si>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</si>
  <si>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</si>
  <si>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</si>
  <si>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</si>
  <si>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</si>
  <si>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</si>
  <si>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</si>
  <si>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</si>
  <si>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</si>
  <si>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</si>
  <si>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</si>
  <si>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</si>
  <si>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</si>
  <si>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</si>
  <si>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</si>
  <si>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</si>
  <si>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</si>
  <si>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</si>
  <si>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</si>
  <si>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</si>
  <si>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</si>
  <si>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</si>
  <si>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</si>
  <si>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</si>
  <si>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</si>
  <si>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</si>
  <si>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</si>
  <si>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</si>
  <si>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</si>
  <si>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</si>
  <si>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</si>
  <si>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</si>
  <si>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</si>
  <si>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</si>
  <si>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</si>
  <si>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</si>
  <si>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</si>
  <si>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</si>
  <si>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</si>
  <si>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</si>
  <si>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</si>
  <si>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</si>
  <si>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</si>
  <si>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</si>
  <si>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</si>
  <si>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</si>
  <si>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</si>
  <si>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</si>
  <si>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</si>
  <si>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</si>
  <si>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</si>
  <si>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</si>
  <si>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</si>
  <si>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</si>
  <si>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</si>
  <si>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</si>
  <si>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</si>
  <si>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</si>
  <si>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</si>
  <si>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</si>
  <si>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</si>
  <si>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</si>
  <si>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</si>
  <si>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</si>
  <si>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</si>
  <si>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</si>
  <si>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</si>
  <si>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</si>
  <si>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</si>
  <si>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</si>
  <si>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</si>
  <si>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</si>
  <si>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</si>
  <si>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</si>
  <si>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</si>
  <si>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</si>
  <si>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</si>
  <si>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</si>
  <si>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</si>
  <si>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</si>
  <si>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</si>
  <si>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</si>
  <si>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</si>
  <si>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</si>
  <si>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</si>
  <si>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</si>
  <si>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</si>
  <si>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</si>
  <si>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</si>
  <si>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</si>
  <si>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</si>
  <si>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</si>
  <si>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</si>
  <si>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</si>
  <si>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</si>
  <si>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</si>
  <si>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</si>
  <si>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</si>
  <si>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</si>
  <si>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</si>
  <si>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</si>
  <si>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</si>
  <si>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</si>
  <si>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</si>
  <si>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</si>
  <si>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</si>
  <si>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</si>
  <si>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</si>
  <si>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</si>
  <si>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</si>
  <si>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</si>
  <si>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</si>
  <si>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</si>
  <si>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</si>
  <si>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</si>
  <si>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</si>
  <si>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</si>
  <si>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</si>
  <si>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</si>
  <si>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</si>
  <si>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</si>
  <si>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</si>
  <si>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</si>
  <si>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</si>
  <si>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</si>
  <si>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</si>
  <si>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</si>
  <si>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</si>
  <si>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</si>
  <si>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</si>
  <si>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</si>
  <si>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</si>
  <si>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</si>
  <si>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</si>
  <si>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</si>
  <si>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</si>
  <si>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</si>
  <si>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</si>
  <si>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</si>
  <si>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</si>
  <si>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</si>
  <si>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</si>
  <si>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</si>
  <si>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</si>
  <si>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</si>
  <si>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</si>
  <si>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</si>
  <si>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</si>
  <si>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</si>
  <si>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</si>
  <si>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</si>
  <si>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</si>
  <si>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</si>
  <si>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</si>
  <si>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</si>
  <si>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</si>
  <si>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</si>
  <si>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</si>
  <si>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</si>
  <si>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</si>
  <si>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</si>
  <si>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</si>
  <si>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</si>
  <si>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</si>
  <si>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</si>
  <si>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</si>
  <si>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</si>
  <si>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</si>
  <si>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</si>
  <si>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</si>
  <si>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</si>
  <si>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</si>
  <si>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</si>
  <si>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</si>
  <si>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</si>
  <si>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</si>
  <si>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</si>
  <si>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</si>
  <si>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</si>
  <si>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</si>
  <si>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</si>
  <si>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</si>
  <si>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</si>
  <si>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</si>
  <si>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</si>
  <si>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</si>
  <si>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</si>
  <si>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</si>
  <si>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</si>
  <si>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</si>
  <si>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</si>
  <si>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</si>
  <si>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</si>
  <si>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</si>
  <si>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</si>
  <si>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</si>
  <si>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</si>
  <si>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</si>
  <si>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</si>
  <si>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</si>
  <si>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</si>
  <si>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</si>
  <si>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</si>
  <si>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</si>
  <si>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</si>
  <si>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</si>
  <si>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</si>
  <si>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</si>
  <si>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</si>
  <si>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</si>
  <si>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</si>
  <si>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</si>
  <si>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</si>
  <si>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</si>
  <si>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</si>
  <si>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</si>
  <si>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</si>
  <si>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</si>
  <si>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</si>
  <si>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</si>
  <si>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</si>
  <si>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</si>
  <si>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</si>
  <si>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</si>
  <si>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</si>
  <si>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</si>
  <si>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</si>
  <si>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</si>
  <si>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</si>
  <si>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</si>
  <si>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</si>
  <si>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</si>
  <si>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</si>
  <si>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</si>
  <si>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</si>
  <si>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</si>
  <si>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</si>
  <si>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</si>
  <si>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</si>
  <si>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</si>
  <si>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</si>
  <si>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</si>
  <si>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</si>
  <si>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</si>
  <si>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</si>
  <si>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</si>
  <si>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</si>
  <si>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</si>
  <si>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</si>
  <si>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</si>
  <si>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</si>
  <si>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</si>
  <si>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</si>
  <si>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</si>
  <si>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</si>
  <si>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</si>
  <si>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</si>
  <si>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</si>
  <si>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</si>
  <si>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</si>
  <si>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</si>
  <si>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</si>
  <si>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</si>
  <si>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</si>
  <si>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</si>
  <si>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</si>
  <si>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</si>
  <si>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</si>
  <si>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</si>
  <si>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</si>
  <si>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</si>
  <si>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</si>
  <si>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</si>
  <si>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</si>
  <si>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</si>
  <si>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</si>
  <si>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</si>
  <si>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</si>
  <si>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</si>
  <si>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</si>
  <si>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</si>
  <si>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</si>
  <si>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</si>
  <si>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</si>
  <si>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</si>
  <si>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</si>
  <si>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</si>
  <si>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</si>
  <si>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</si>
  <si>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</si>
  <si>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</si>
  <si>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</si>
  <si>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</si>
  <si>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</si>
  <si>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</si>
  <si>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</si>
  <si>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</si>
  <si>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</si>
  <si>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</si>
  <si>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</si>
  <si>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</si>
  <si>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</si>
  <si>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</si>
  <si>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</si>
  <si>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</si>
  <si>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</si>
  <si>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</si>
  <si>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</si>
  <si>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</si>
  <si>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</si>
  <si>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</si>
  <si>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</si>
  <si>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</si>
  <si>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</si>
  <si>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</si>
  <si>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</si>
  <si>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</si>
  <si>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</si>
  <si>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</si>
  <si>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</si>
  <si>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</si>
  <si>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</si>
  <si>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</si>
  <si>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</si>
  <si>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</si>
  <si>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</si>
  <si>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</si>
  <si>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</si>
  <si>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</si>
  <si>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</si>
  <si>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</si>
  <si>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</si>
  <si>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</si>
  <si>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</si>
  <si>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</si>
  <si>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</si>
  <si>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</si>
  <si>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</si>
  <si>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</si>
  <si>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</si>
  <si>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</si>
  <si>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</si>
  <si>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</si>
  <si>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</si>
  <si>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</si>
  <si>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</si>
  <si>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</si>
  <si>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</si>
  <si>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</si>
  <si>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</si>
  <si>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</si>
  <si>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</si>
  <si>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</si>
  <si>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</si>
  <si>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</si>
  <si>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</si>
  <si>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</si>
  <si>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</si>
  <si>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</si>
  <si>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</si>
  <si>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</si>
  <si>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</si>
  <si>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</si>
  <si>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</si>
  <si>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</si>
  <si>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</si>
  <si>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</si>
  <si>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</si>
  <si>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</si>
  <si>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</si>
  <si>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</si>
  <si>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</si>
  <si>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</si>
  <si>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</si>
  <si>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</si>
  <si>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</si>
  <si>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</si>
  <si>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</si>
  <si>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</si>
  <si>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</si>
  <si>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</si>
  <si>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</si>
  <si>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</si>
  <si>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</si>
  <si>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</si>
  <si>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</si>
  <si>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</si>
  <si>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</si>
  <si>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</si>
  <si>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</si>
  <si>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</si>
  <si>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</si>
  <si>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</si>
  <si>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</si>
  <si>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</si>
  <si>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</si>
  <si>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</si>
  <si>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</si>
  <si>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</si>
  <si>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</si>
  <si>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</si>
  <si>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</si>
  <si>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</si>
  <si>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</si>
  <si>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</si>
  <si>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</si>
  <si>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</si>
  <si>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</si>
  <si>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</si>
  <si>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</si>
  <si>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</si>
  <si>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</si>
  <si>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</si>
  <si>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</si>
  <si>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</si>
  <si>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</si>
  <si>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</si>
  <si>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</si>
  <si>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</si>
  <si>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</si>
  <si>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</si>
  <si>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</si>
  <si>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</si>
  <si>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</si>
  <si>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</si>
  <si>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</si>
  <si>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</si>
  <si>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</si>
  <si>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</si>
  <si>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</si>
  <si>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</si>
  <si>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</si>
  <si>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</si>
  <si>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</si>
  <si>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</si>
  <si>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</si>
  <si>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</si>
  <si>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</si>
  <si>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</si>
  <si>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</si>
  <si>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</si>
  <si>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</si>
  <si>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</si>
  <si>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</si>
  <si>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</si>
  <si>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</si>
  <si>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</si>
  <si>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</si>
  <si>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</si>
  <si>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</si>
  <si>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</si>
  <si>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</si>
  <si>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</si>
  <si>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</si>
  <si>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</si>
  <si>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</si>
  <si>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</si>
  <si>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</si>
  <si>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</si>
  <si>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</si>
  <si>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</si>
  <si>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</si>
  <si>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</si>
  <si>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</si>
  <si>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</si>
  <si>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</si>
  <si>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</si>
  <si>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</si>
  <si>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</si>
  <si>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</si>
  <si>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</si>
  <si>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</si>
  <si>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</si>
  <si>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</si>
  <si>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</si>
  <si>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</si>
  <si>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</si>
  <si>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</si>
  <si>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</si>
  <si>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</si>
  <si>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</si>
  <si>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</si>
  <si>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</si>
  <si>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</si>
  <si>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</si>
  <si>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</si>
  <si>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</si>
  <si>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</si>
  <si>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</si>
  <si>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</si>
  <si>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</si>
  <si>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</si>
  <si>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</si>
  <si>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</si>
  <si>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</si>
  <si>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</si>
  <si>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</si>
  <si>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</si>
  <si>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</si>
  <si>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</si>
  <si>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</si>
  <si>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</si>
  <si>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</si>
  <si>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</si>
  <si>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</si>
  <si>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</si>
  <si>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</si>
  <si>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</si>
  <si>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</si>
  <si>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</si>
  <si>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</si>
  <si>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</si>
  <si>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</si>
  <si>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</si>
  <si>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</si>
  <si>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</si>
  <si>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</si>
  <si>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</si>
  <si>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</si>
  <si>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</si>
  <si>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</si>
  <si>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</si>
  <si>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</si>
  <si>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</si>
  <si>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</si>
  <si>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</si>
  <si>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</si>
  <si>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</si>
  <si>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</si>
  <si>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</si>
  <si>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</si>
  <si>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</si>
  <si>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</si>
  <si>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</si>
  <si>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</si>
  <si>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</si>
  <si>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</si>
  <si>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</si>
  <si>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</si>
  <si>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</si>
  <si>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</si>
  <si>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</si>
  <si>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</si>
  <si>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</si>
  <si>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</si>
  <si>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</si>
  <si>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</si>
  <si>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</si>
  <si>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</si>
  <si>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</si>
  <si>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</si>
  <si>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</si>
  <si>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</si>
  <si>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</si>
  <si>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</si>
  <si>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</si>
  <si>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</si>
  <si>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</si>
  <si>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</si>
  <si>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</si>
  <si>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</si>
  <si>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</si>
  <si>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</si>
  <si>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</si>
  <si>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</si>
  <si>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</si>
  <si>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</si>
  <si>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</si>
  <si>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</si>
  <si>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</si>
  <si>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</si>
  <si>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</si>
  <si>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</si>
  <si>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</si>
  <si>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</si>
  <si>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</si>
  <si>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</si>
  <si>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</si>
  <si>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</si>
  <si>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</si>
  <si>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</si>
  <si>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</si>
  <si>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</si>
  <si>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</si>
  <si>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</si>
  <si>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</si>
  <si>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</si>
  <si>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</si>
  <si>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</si>
  <si>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</si>
  <si>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</si>
  <si>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</si>
  <si>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</si>
  <si>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</si>
  <si>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</si>
  <si>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</si>
  <si>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</si>
  <si>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</si>
  <si>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</si>
  <si>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</si>
  <si>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</si>
  <si>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</si>
  <si>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</si>
  <si>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</si>
  <si>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</si>
  <si>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</si>
  <si>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</si>
  <si>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</si>
  <si>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</si>
  <si>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</si>
  <si>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</si>
  <si>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</si>
  <si>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</si>
  <si>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</si>
  <si>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</si>
  <si>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</si>
  <si>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</si>
  <si>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</si>
  <si>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</si>
  <si>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</si>
  <si>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</si>
  <si>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</si>
  <si>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</si>
  <si>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</si>
  <si>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</si>
  <si>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</si>
  <si>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</si>
  <si>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</si>
  <si>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</si>
  <si>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</si>
  <si>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</si>
  <si>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</si>
  <si>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</si>
  <si>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</si>
  <si>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</si>
  <si>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</si>
  <si>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</si>
  <si>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</si>
  <si>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</si>
  <si>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</si>
  <si>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</si>
  <si>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</si>
  <si>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</si>
  <si>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</si>
  <si>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</si>
  <si>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</si>
  <si>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</si>
  <si>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</si>
  <si>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</si>
  <si>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</si>
  <si>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</si>
  <si>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</si>
  <si>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</si>
  <si>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</si>
  <si>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</si>
  <si>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</si>
  <si>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</si>
  <si>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</si>
  <si>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</si>
  <si>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</si>
  <si>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</si>
  <si>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</si>
  <si>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</si>
  <si>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</si>
  <si>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</si>
  <si>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</si>
  <si>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</si>
  <si>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</si>
  <si>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</si>
  <si>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</si>
  <si>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</si>
  <si>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</si>
  <si>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</si>
  <si>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</si>
  <si>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</si>
  <si>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</si>
  <si>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</si>
  <si>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</si>
  <si>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</si>
  <si>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</si>
  <si>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</si>
  <si>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</si>
  <si>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</si>
  <si>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</si>
  <si>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</si>
  <si>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</si>
  <si>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</si>
  <si>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</si>
  <si>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</si>
  <si>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</si>
  <si>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</si>
  <si>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</si>
  <si>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</si>
  <si>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</si>
  <si>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</si>
  <si>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</si>
  <si>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</si>
  <si>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</si>
  <si>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</si>
  <si>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</si>
  <si>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</si>
  <si>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</si>
  <si>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</si>
  <si>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</si>
  <si>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</si>
  <si>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</si>
  <si>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</si>
  <si>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</si>
  <si>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</si>
  <si>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</si>
  <si>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</si>
  <si>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</si>
  <si>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</si>
  <si>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</si>
  <si>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</si>
  <si>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</si>
  <si>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</si>
  <si>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</si>
  <si>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</si>
  <si>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</si>
  <si>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</si>
  <si>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</si>
  <si>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</si>
  <si>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</si>
  <si>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</si>
  <si>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</si>
  <si>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</si>
  <si>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</si>
  <si>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</si>
  <si>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</si>
  <si>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</si>
  <si>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</si>
  <si>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</si>
  <si>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</si>
  <si>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</si>
  <si>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</si>
  <si>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</si>
  <si>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</si>
  <si>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</si>
  <si>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</si>
  <si>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</si>
  <si>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</si>
  <si>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</si>
  <si>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</si>
  <si>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</si>
  <si>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</si>
  <si>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</si>
  <si>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</si>
  <si>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</si>
  <si>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</si>
  <si>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</si>
  <si>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</si>
  <si>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</si>
  <si>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</si>
  <si>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</si>
  <si>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</si>
  <si>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</si>
  <si>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</si>
  <si>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</si>
  <si>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</si>
  <si>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</si>
  <si>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</si>
  <si>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</si>
  <si>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</si>
  <si>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</si>
  <si>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</si>
  <si>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</si>
  <si>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</si>
  <si>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</si>
  <si>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</si>
  <si>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</si>
  <si>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</si>
  <si>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</si>
  <si>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</si>
  <si>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</si>
  <si>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</si>
  <si>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</si>
  <si>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</si>
  <si>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</si>
  <si>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</si>
  <si>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</si>
  <si>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</si>
  <si>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</si>
  <si>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</si>
  <si>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</si>
  <si>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</si>
  <si>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</si>
  <si>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</si>
  <si>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</si>
  <si>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</si>
  <si>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</si>
  <si>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</si>
  <si>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</si>
  <si>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</si>
  <si>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</si>
  <si>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</si>
  <si>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</si>
  <si>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</si>
  <si>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</si>
  <si>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</si>
  <si>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</si>
  <si>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</si>
  <si>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</si>
  <si>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</si>
  <si>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</si>
  <si>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</si>
  <si>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</si>
  <si>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</si>
  <si>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</si>
  <si>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</si>
  <si>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</si>
  <si>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</si>
  <si>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</si>
  <si>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</si>
  <si>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</si>
  <si>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</si>
  <si>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</si>
  <si>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</si>
  <si>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</si>
  <si>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</si>
  <si>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</si>
  <si>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</si>
  <si>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</si>
  <si>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</si>
  <si>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</si>
  <si>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</si>
  <si>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</si>
  <si>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</si>
  <si>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</si>
  <si>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</si>
  <si>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</si>
  <si>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</si>
  <si>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</si>
  <si>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</si>
  <si>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</si>
  <si>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</si>
  <si>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</si>
  <si>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</si>
  <si>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</si>
  <si>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</si>
  <si>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</si>
  <si>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</si>
  <si>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</si>
  <si>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</si>
  <si>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</si>
  <si>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</si>
  <si>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</si>
  <si>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</si>
  <si>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</si>
  <si>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</si>
  <si>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</si>
  <si>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</si>
  <si>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</si>
  <si>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</si>
  <si>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</si>
  <si>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</si>
  <si>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</si>
  <si>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</si>
  <si>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</si>
  <si>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</si>
  <si>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</si>
  <si>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</si>
  <si>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</si>
  <si>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</si>
  <si>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</si>
  <si>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</si>
  <si>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</si>
  <si>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</si>
  <si>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</si>
  <si>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</si>
  <si>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</si>
  <si>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</si>
  <si>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</si>
  <si>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</si>
  <si>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</si>
  <si>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</si>
  <si>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</si>
  <si>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</si>
  <si>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</si>
  <si>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</si>
  <si>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</si>
  <si>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</si>
  <si>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</si>
  <si>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</si>
  <si>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</si>
  <si>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</si>
  <si>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</si>
  <si>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</si>
  <si>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</si>
  <si>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</si>
  <si>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</si>
  <si>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</si>
  <si>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</si>
  <si>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</si>
  <si>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</si>
  <si>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</si>
  <si>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</si>
  <si>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</si>
  <si>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</si>
  <si>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</si>
  <si>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</si>
  <si>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</si>
  <si>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</si>
  <si>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</si>
  <si>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</si>
  <si>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</si>
  <si>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</si>
  <si>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</si>
  <si>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</si>
  <si>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</si>
  <si>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</si>
  <si>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</si>
  <si>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</si>
  <si>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</si>
  <si>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</si>
  <si>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</si>
  <si>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</si>
  <si>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</si>
  <si>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</si>
  <si>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</si>
  <si>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</si>
  <si>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</si>
  <si>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</si>
  <si>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</si>
  <si>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</si>
  <si>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</si>
  <si>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</si>
  <si>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</si>
  <si>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</si>
  <si>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</si>
  <si>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</si>
  <si>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</si>
  <si>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</si>
  <si>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</si>
  <si>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</si>
  <si>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</si>
  <si>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</si>
  <si>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</si>
  <si>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</si>
  <si>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</si>
  <si>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</si>
  <si>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</si>
  <si>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</si>
  <si>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</si>
  <si>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</si>
  <si>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</si>
  <si>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</si>
  <si>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</si>
  <si>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</si>
  <si>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</si>
  <si>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</si>
  <si>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</si>
  <si>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</si>
  <si>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</si>
  <si>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</si>
  <si>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</si>
  <si>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</si>
  <si>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</si>
  <si>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</si>
  <si>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</si>
  <si>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</si>
  <si>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</si>
  <si>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</si>
  <si>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</si>
  <si>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</si>
  <si>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</si>
  <si>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</si>
  <si>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</si>
  <si>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</si>
  <si>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</si>
  <si>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</si>
  <si>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</si>
  <si>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</si>
  <si>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</si>
  <si>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</si>
  <si>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</si>
  <si>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</si>
  <si>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</si>
  <si>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</si>
  <si>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</si>
  <si>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</si>
  <si>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</si>
  <si>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</si>
  <si>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</si>
  <si>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</si>
  <si>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</si>
  <si>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</si>
  <si>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</si>
  <si>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</si>
  <si>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</si>
  <si>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</si>
  <si>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</si>
  <si>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</si>
  <si>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</si>
  <si>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</si>
  <si>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</si>
  <si>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</si>
  <si>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</si>
  <si>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</si>
  <si>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</si>
  <si>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</si>
  <si>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</si>
  <si>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</si>
  <si>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</si>
  <si>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</si>
  <si>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</si>
  <si>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</si>
  <si>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</si>
  <si>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</si>
  <si>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</si>
  <si>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</si>
  <si>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</si>
  <si>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</si>
  <si>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</si>
  <si>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</si>
  <si>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</si>
  <si>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</si>
  <si>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</si>
  <si>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</si>
  <si>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</si>
  <si>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</si>
  <si>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</si>
  <si>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</si>
  <si>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</si>
  <si>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</si>
  <si>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</si>
  <si>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</si>
  <si>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</si>
  <si>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</si>
  <si>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</si>
  <si>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</si>
  <si>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</si>
  <si>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</si>
  <si>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</si>
  <si>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</si>
  <si>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</si>
  <si>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</si>
  <si>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</si>
  <si>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</si>
  <si>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</si>
  <si>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</si>
  <si>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</si>
  <si>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</si>
  <si>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</si>
  <si>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</si>
  <si>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</si>
  <si>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</si>
  <si>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</si>
  <si>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</si>
  <si>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</si>
  <si>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</si>
  <si>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</si>
  <si>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</si>
  <si>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</si>
  <si>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</si>
  <si>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</si>
  <si>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</si>
  <si>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</si>
  <si>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</si>
  <si>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</si>
  <si>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</si>
  <si>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</si>
  <si>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</si>
  <si>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</si>
  <si>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</si>
  <si>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</si>
  <si>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</si>
  <si>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</si>
  <si>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</si>
  <si>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</si>
  <si>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</si>
  <si>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</si>
  <si>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</si>
  <si>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</si>
  <si>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</si>
  <si>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</si>
  <si>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</si>
  <si>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</si>
  <si>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</si>
  <si>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</si>
  <si>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</si>
  <si>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</si>
  <si>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</si>
  <si>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</si>
  <si>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</si>
  <si>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</si>
  <si>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</si>
  <si>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</si>
  <si>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</si>
  <si>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</si>
  <si>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</si>
  <si>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</si>
  <si>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</si>
  <si>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</si>
  <si>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</si>
  <si>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</si>
  <si>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</si>
  <si>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</si>
  <si>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</si>
  <si>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</si>
  <si>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</si>
  <si>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</si>
  <si>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</si>
  <si>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</si>
  <si>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</si>
  <si>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</si>
  <si>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</si>
  <si>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</si>
  <si>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</si>
  <si>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</si>
  <si>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</si>
  <si>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</si>
  <si>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</si>
  <si>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</si>
  <si>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</si>
  <si>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</si>
  <si>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</si>
  <si>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</si>
  <si>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</si>
  <si>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</si>
  <si>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</si>
  <si>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</si>
  <si>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</si>
  <si>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</si>
  <si>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</si>
  <si>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</si>
  <si>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</si>
  <si>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</si>
  <si>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</si>
  <si>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</si>
  <si>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</si>
  <si>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</si>
  <si>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</si>
  <si>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</si>
  <si>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</si>
  <si>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</si>
  <si>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</si>
  <si>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</si>
  <si>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</si>
  <si>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</si>
  <si>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</si>
  <si>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</si>
  <si>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</si>
  <si>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</si>
  <si>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</si>
  <si>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</si>
  <si>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</si>
  <si>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</si>
  <si>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</si>
  <si>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</si>
  <si>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</si>
  <si>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</si>
  <si>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</si>
  <si>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</si>
  <si>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</si>
  <si>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</si>
  <si>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</si>
  <si>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</si>
  <si>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</si>
  <si>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</si>
  <si>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</si>
  <si>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</si>
  <si>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</si>
  <si>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</si>
  <si>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</si>
  <si>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</si>
  <si>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</si>
  <si>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</si>
  <si>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</si>
  <si>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</si>
  <si>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</si>
  <si>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</si>
  <si>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</si>
  <si>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</si>
  <si>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</si>
  <si>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</si>
  <si>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</si>
  <si>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</si>
  <si>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</si>
  <si>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</si>
  <si>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</si>
  <si>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</si>
  <si>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</si>
  <si>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</si>
  <si>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</si>
  <si>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</si>
  <si>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</si>
  <si>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</si>
  <si>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</si>
  <si>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</si>
  <si>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</si>
  <si>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</si>
  <si>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</si>
  <si>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</si>
  <si>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</si>
  <si>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</si>
  <si>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</si>
  <si>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</si>
  <si>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</si>
  <si>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</si>
  <si>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</si>
  <si>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</si>
  <si>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</si>
  <si>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</si>
  <si>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</si>
  <si>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</si>
  <si>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</si>
  <si>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</si>
  <si>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</si>
  <si>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</si>
  <si>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</si>
  <si>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</si>
  <si>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</si>
  <si>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</si>
  <si>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</si>
  <si>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</si>
  <si>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</si>
  <si>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</si>
  <si>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</si>
  <si>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</si>
  <si>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</si>
  <si>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</si>
  <si>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</si>
  <si>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</si>
  <si>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</si>
  <si>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</si>
  <si>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</si>
  <si>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</si>
  <si>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</si>
  <si>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</si>
  <si>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</si>
  <si>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</si>
  <si>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</si>
  <si>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</si>
  <si>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</si>
  <si>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</si>
  <si>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</si>
  <si>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</si>
  <si>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</si>
  <si>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</si>
  <si>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</si>
  <si>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</si>
  <si>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</si>
  <si>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</si>
  <si>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</si>
  <si>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</si>
  <si>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</si>
  <si>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</si>
  <si>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</si>
  <si>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</si>
  <si>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</si>
  <si>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</si>
  <si>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</si>
  <si>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</si>
  <si>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</si>
  <si>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</si>
  <si>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</si>
  <si>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</si>
  <si>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</si>
  <si>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</si>
  <si>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</si>
  <si>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</si>
  <si>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</si>
  <si>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</si>
  <si>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</si>
  <si>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</si>
  <si>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</si>
  <si>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</si>
  <si>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</si>
  <si>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</si>
  <si>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</si>
  <si>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</si>
  <si>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</si>
  <si>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</si>
  <si>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</si>
  <si>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</si>
  <si>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</si>
  <si>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</si>
  <si>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</si>
  <si>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</si>
  <si>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</si>
  <si>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</si>
  <si>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</si>
  <si>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</si>
  <si>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</si>
  <si>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</si>
  <si>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</si>
  <si>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</si>
  <si>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</si>
  <si>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</si>
  <si>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</si>
  <si>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</si>
  <si>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</si>
  <si>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</si>
  <si>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</si>
  <si>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</si>
  <si>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</si>
  <si>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</si>
  <si>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</si>
  <si>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</si>
  <si>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</si>
  <si>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</si>
  <si>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</si>
  <si>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</si>
  <si>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</si>
  <si>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</si>
  <si>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</si>
  <si>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</si>
  <si>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</si>
  <si>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</si>
  <si>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</si>
  <si>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</si>
  <si>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</si>
  <si>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</si>
  <si>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</si>
  <si>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</si>
  <si>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</si>
  <si>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</si>
  <si>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</si>
  <si>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</si>
  <si>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</si>
  <si>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</si>
  <si>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</si>
  <si>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</si>
  <si>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</si>
  <si>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</si>
  <si>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</si>
  <si>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</si>
  <si>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</si>
  <si>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</si>
  <si>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</si>
  <si>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</si>
  <si>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</si>
  <si>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</si>
  <si>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</si>
  <si>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</si>
  <si>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</si>
  <si>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</si>
  <si>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</si>
  <si>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</si>
  <si>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</si>
  <si>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</si>
  <si>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</si>
  <si>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</si>
  <si>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</si>
  <si>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</si>
  <si>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</si>
  <si>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</si>
  <si>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</si>
  <si>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</si>
  <si>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</si>
  <si>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</si>
  <si>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</si>
  <si>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</si>
  <si>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</si>
  <si>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</si>
  <si>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</si>
  <si>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</si>
  <si>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</si>
  <si>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</si>
  <si>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</si>
  <si>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</si>
  <si>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</si>
  <si>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</si>
  <si>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</si>
  <si>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</si>
  <si>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</si>
  <si>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</si>
  <si>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</si>
  <si>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</si>
  <si>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</si>
  <si>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</si>
  <si>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</si>
  <si>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</si>
  <si>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</si>
  <si>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</si>
  <si>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</si>
  <si>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</si>
  <si>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</si>
  <si>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</si>
  <si>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</si>
  <si>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</si>
  <si>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</si>
  <si>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</si>
  <si>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</si>
  <si>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</si>
  <si>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</si>
  <si>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</si>
  <si>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</si>
  <si>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</si>
  <si>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</si>
  <si>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</si>
  <si>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</si>
  <si>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</si>
  <si>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</si>
  <si>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</si>
  <si>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</si>
  <si>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</si>
  <si>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</si>
  <si>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</si>
  <si>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</si>
  <si>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</si>
  <si>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</si>
  <si>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</si>
  <si>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</si>
  <si>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</si>
  <si>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</si>
  <si>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</si>
  <si>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</si>
  <si>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</si>
  <si>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</si>
  <si>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</si>
  <si>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</si>
  <si>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</si>
  <si>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</si>
  <si>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</si>
  <si>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</si>
  <si>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</si>
  <si>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</si>
  <si>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</si>
  <si>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</si>
  <si>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</si>
  <si>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</si>
  <si>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</si>
  <si>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</si>
  <si>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</si>
  <si>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</si>
  <si>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</si>
  <si>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</si>
  <si>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</si>
  <si>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</si>
  <si>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</si>
  <si>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</si>
  <si>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</si>
  <si>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</si>
  <si>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</si>
  <si>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</si>
  <si>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</si>
  <si>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</si>
  <si>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</si>
  <si>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</si>
  <si>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</si>
  <si>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</si>
  <si>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</si>
  <si>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</si>
  <si>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</si>
  <si>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</si>
  <si>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</si>
  <si>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</si>
  <si>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</si>
  <si>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</si>
  <si>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</si>
  <si>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</si>
  <si>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</si>
  <si>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</si>
  <si>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</si>
  <si>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</si>
  <si>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</si>
  <si>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</si>
  <si>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</si>
  <si>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</si>
  <si>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</si>
  <si>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</si>
  <si>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</si>
  <si>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</si>
  <si>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</si>
  <si>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</si>
  <si>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</si>
  <si>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</si>
  <si>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</si>
  <si>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</si>
  <si>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</si>
  <si>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</si>
  <si>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</si>
  <si>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</si>
  <si>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</si>
  <si>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</si>
  <si>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</si>
  <si>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</si>
  <si>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</si>
  <si>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</si>
  <si>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</si>
  <si>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</si>
  <si>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</si>
  <si>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</si>
  <si>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</si>
  <si>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</si>
  <si>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</si>
  <si>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</si>
  <si>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</si>
  <si>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</si>
  <si>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</si>
  <si>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</si>
  <si>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</si>
  <si>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</si>
  <si>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</si>
  <si>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</si>
  <si>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</si>
  <si>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</si>
  <si>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</si>
  <si>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</si>
  <si>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</si>
  <si>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</si>
  <si>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</si>
  <si>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</si>
  <si>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</si>
  <si>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</si>
  <si>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</si>
  <si>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</si>
  <si>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</si>
  <si>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</si>
  <si>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</si>
  <si>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</si>
  <si>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</si>
  <si>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</si>
  <si>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</si>
  <si>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</si>
  <si>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</si>
  <si>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</si>
  <si>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</si>
  <si>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</si>
  <si>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</si>
  <si>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</si>
  <si>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</si>
  <si>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</si>
  <si>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</si>
  <si>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</si>
  <si>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</si>
  <si>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</si>
  <si>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</si>
  <si>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</si>
  <si>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</si>
  <si>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</si>
  <si>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</si>
  <si>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</si>
  <si>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</si>
  <si>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</si>
  <si>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</si>
  <si>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</si>
  <si>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</si>
  <si>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</si>
  <si>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</si>
  <si>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</si>
  <si>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</si>
  <si>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</si>
  <si>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</si>
  <si>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</si>
  <si>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</si>
  <si>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</si>
  <si>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</si>
  <si>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</si>
  <si>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</si>
  <si>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</si>
  <si>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</si>
  <si>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</si>
  <si>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</si>
  <si>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</si>
  <si>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</si>
  <si>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</si>
  <si>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</si>
  <si>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</si>
  <si>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</si>
  <si>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</si>
  <si>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</si>
  <si>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</si>
  <si>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</si>
  <si>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</si>
  <si>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</si>
  <si>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</si>
  <si>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</si>
  <si>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</si>
  <si>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</si>
  <si>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</si>
  <si>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</si>
  <si>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</si>
  <si>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</si>
  <si>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</si>
  <si>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</si>
  <si>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</si>
  <si>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</si>
  <si>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</si>
  <si>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</si>
  <si>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</si>
  <si>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</si>
  <si>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</si>
  <si>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</si>
  <si>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</si>
  <si>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</si>
  <si>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</si>
  <si>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</si>
  <si>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</si>
  <si>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</si>
  <si>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</si>
  <si>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</si>
  <si>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</si>
  <si>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</si>
  <si>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</si>
  <si>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</si>
  <si>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</si>
  <si>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</si>
  <si>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</si>
  <si>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</si>
  <si>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</si>
  <si>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</si>
  <si>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</si>
  <si>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</si>
  <si>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</si>
  <si>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</si>
  <si>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</si>
  <si>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</si>
  <si>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</si>
  <si>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</si>
  <si>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</si>
  <si>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</si>
  <si>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</si>
  <si>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</si>
  <si>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</si>
  <si>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</si>
  <si>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</si>
  <si>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</si>
  <si>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</si>
  <si>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</si>
  <si>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</si>
  <si>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</si>
  <si>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</si>
  <si>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</si>
  <si>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</si>
  <si>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</si>
  <si>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</si>
  <si>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</si>
  <si>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</si>
  <si>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</si>
  <si>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</si>
  <si>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</si>
  <si>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</si>
  <si>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</si>
  <si>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</si>
  <si>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</si>
  <si>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</si>
  <si>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</si>
  <si>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</si>
  <si>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</si>
  <si>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</si>
  <si>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</si>
  <si>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</si>
  <si>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</si>
  <si>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</si>
  <si>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</si>
  <si>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</si>
  <si>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</si>
  <si>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</si>
  <si>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</si>
  <si>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</si>
  <si>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</si>
  <si>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</si>
  <si>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</si>
  <si>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</si>
  <si>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</si>
  <si>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</si>
  <si>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</si>
  <si>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</si>
  <si>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</si>
  <si>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</si>
  <si>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</si>
  <si>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</si>
  <si>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</si>
  <si>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</si>
  <si>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</si>
  <si>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</si>
  <si>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</si>
  <si>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</si>
  <si>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</si>
  <si>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</si>
  <si>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</si>
  <si>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</si>
  <si>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</si>
  <si>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</si>
  <si>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</si>
  <si>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</si>
  <si>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</si>
  <si>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</si>
  <si>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</si>
  <si>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</si>
  <si>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</si>
  <si>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</si>
  <si>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</si>
  <si>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</si>
  <si>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</si>
  <si>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</si>
  <si>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</si>
  <si>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</si>
  <si>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</si>
  <si>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</si>
  <si>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</si>
  <si>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</si>
  <si>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</si>
  <si>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</si>
  <si>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</si>
  <si>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</si>
  <si>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</si>
  <si>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</si>
  <si>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</si>
  <si>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</si>
  <si>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</si>
  <si>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</si>
  <si>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</si>
  <si>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</si>
  <si>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</si>
  <si>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</si>
  <si>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</si>
  <si>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</si>
  <si>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</si>
  <si>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</si>
  <si>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</si>
  <si>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</si>
  <si>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</si>
  <si>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</si>
  <si>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</si>
  <si>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</si>
  <si>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</si>
  <si>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</si>
  <si>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</si>
  <si>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</si>
  <si>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</si>
  <si>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</si>
  <si>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</si>
  <si>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</si>
  <si>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</si>
  <si>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</si>
  <si>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</si>
  <si>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</si>
  <si>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</si>
  <si>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</si>
  <si>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</si>
  <si>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</si>
  <si>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</si>
  <si>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</si>
  <si>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</si>
  <si>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</si>
  <si>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</si>
  <si>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</si>
  <si>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</si>
  <si>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</si>
  <si>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</si>
  <si>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</si>
  <si>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</si>
  <si>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</si>
  <si>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</si>
  <si>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</si>
  <si>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</si>
  <si>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</si>
  <si>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</si>
  <si>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</si>
  <si>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</si>
  <si>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</si>
  <si>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</si>
  <si>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</si>
  <si>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</si>
  <si>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</si>
  <si>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</si>
  <si>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</si>
  <si>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</si>
  <si>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</si>
  <si>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</si>
  <si>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</si>
  <si>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</si>
  <si>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</si>
  <si>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</si>
  <si>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</si>
  <si>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</si>
  <si>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</si>
  <si>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</si>
  <si>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</si>
  <si>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</si>
  <si>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</si>
  <si>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</si>
  <si>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</si>
  <si>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</si>
  <si>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</si>
  <si>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</si>
  <si>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</si>
  <si>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</si>
  <si>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</si>
  <si>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</si>
  <si>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</si>
  <si>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</si>
  <si>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</si>
  <si>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</si>
  <si>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</si>
  <si>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</si>
  <si>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</si>
  <si>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</si>
  <si>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</si>
  <si>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</si>
  <si>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</si>
  <si>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</si>
  <si>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</si>
  <si>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</si>
  <si>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</si>
  <si>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</si>
  <si>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</si>
  <si>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</si>
  <si>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</si>
  <si>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</si>
  <si>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</si>
  <si>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</si>
  <si>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</si>
  <si>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</si>
  <si>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</si>
  <si>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</si>
  <si>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</si>
  <si>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</si>
  <si>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</si>
  <si>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</si>
  <si>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</si>
  <si>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</si>
  <si>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</si>
  <si>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</si>
  <si>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</si>
  <si>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</si>
  <si>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</si>
  <si>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</si>
  <si>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</si>
  <si>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</si>
  <si>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</si>
  <si>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</si>
  <si>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</si>
  <si>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</si>
  <si>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</si>
  <si>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</si>
  <si>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</si>
  <si>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</si>
  <si>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</si>
  <si>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</si>
  <si>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</si>
  <si>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</si>
  <si>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</si>
  <si>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</si>
  <si>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</si>
  <si>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</si>
  <si>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</si>
  <si>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</si>
  <si>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</si>
  <si>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</si>
  <si>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</si>
  <si>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</si>
  <si>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</si>
  <si>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</si>
  <si>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</si>
  <si>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</si>
  <si>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</si>
  <si>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</si>
  <si>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</si>
  <si>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</si>
  <si>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</si>
  <si>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</si>
  <si>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</si>
  <si>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</si>
  <si>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</si>
  <si>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</si>
  <si>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</si>
  <si>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</si>
  <si>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</si>
  <si>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</si>
  <si>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</si>
  <si>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</si>
  <si>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</si>
  <si>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</si>
  <si>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</si>
  <si>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</si>
  <si>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</si>
  <si>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</si>
  <si>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</si>
  <si>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</si>
  <si>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</si>
  <si>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</si>
  <si>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</si>
  <si>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</si>
  <si>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</si>
  <si>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</si>
  <si>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</si>
  <si>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</si>
  <si>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</si>
  <si>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</si>
  <si>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</si>
  <si>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</si>
  <si>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</si>
  <si>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</si>
  <si>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</si>
  <si>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</si>
  <si>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</si>
  <si>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</si>
  <si>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</si>
  <si>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</si>
  <si>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</si>
  <si>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</si>
  <si>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</si>
  <si>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</si>
  <si>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</si>
  <si>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</si>
  <si>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</si>
  <si>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</si>
  <si>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</si>
  <si>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</si>
  <si>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</si>
  <si>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</si>
  <si>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</si>
  <si>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</si>
  <si>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</si>
  <si>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</si>
  <si>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</si>
  <si>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</si>
  <si>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</si>
  <si>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</si>
  <si>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</si>
  <si>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</si>
  <si>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</si>
  <si>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</si>
  <si>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</si>
  <si>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</si>
  <si>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</si>
  <si>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</si>
  <si>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</si>
  <si>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</si>
  <si>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</si>
  <si>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</si>
  <si>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</si>
  <si>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</si>
  <si>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</si>
  <si>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</si>
  <si>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</si>
  <si>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</si>
  <si>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</si>
  <si>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</si>
  <si>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</si>
  <si>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</si>
  <si>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</si>
  <si>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</si>
  <si>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</si>
  <si>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</si>
  <si>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</si>
  <si>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</si>
  <si>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</si>
  <si>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</si>
  <si>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</si>
  <si>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</si>
  <si>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</si>
  <si>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</si>
  <si>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</si>
  <si>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</si>
  <si>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</si>
  <si>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</si>
  <si>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</si>
  <si>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</si>
  <si>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</si>
  <si>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</si>
  <si>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</si>
  <si>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</si>
  <si>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</si>
  <si>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</si>
  <si>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</si>
  <si>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</si>
  <si>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</si>
  <si>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</si>
  <si>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</si>
  <si>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</si>
  <si>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</si>
  <si>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</si>
  <si>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</si>
  <si>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</si>
  <si>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</si>
  <si>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</si>
  <si>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</si>
  <si>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</si>
  <si>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</si>
  <si>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</si>
  <si>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</si>
  <si>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</si>
  <si>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</si>
  <si>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</si>
  <si>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</si>
  <si>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</si>
  <si>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</si>
  <si>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</si>
  <si>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</si>
  <si>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</si>
  <si>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</si>
  <si>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</si>
  <si>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</si>
  <si>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</si>
  <si>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</si>
  <si>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</si>
  <si>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</si>
  <si>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</si>
  <si>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</si>
  <si>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</si>
  <si>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</si>
  <si>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</si>
  <si>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</si>
  <si>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</si>
  <si>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</si>
  <si>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</si>
  <si>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</si>
  <si>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</si>
  <si>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</si>
  <si>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</si>
  <si>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</si>
  <si>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</si>
  <si>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</si>
  <si>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</si>
  <si>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</si>
  <si>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</si>
  <si>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</si>
  <si>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</si>
  <si>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</si>
  <si>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</si>
  <si>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</si>
  <si>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</si>
  <si>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</si>
  <si>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</si>
  <si>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</si>
  <si>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</si>
  <si>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</si>
  <si>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</si>
  <si>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</si>
  <si>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</si>
  <si>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</si>
  <si>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</si>
  <si>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</si>
  <si>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</si>
  <si>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</si>
  <si>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</si>
  <si>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</si>
  <si>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</si>
  <si>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</si>
  <si>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</si>
  <si>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</si>
  <si>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</si>
  <si>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</si>
  <si>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</si>
  <si>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</si>
  <si>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</si>
  <si>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</si>
  <si>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</si>
  <si>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</si>
  <si>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</si>
  <si>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</si>
  <si>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</si>
  <si>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</si>
  <si>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</si>
  <si>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</si>
  <si>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</si>
  <si>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</si>
  <si>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</si>
  <si>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</si>
  <si>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</si>
  <si>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</si>
  <si>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</si>
  <si>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</si>
  <si>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</si>
  <si>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</si>
  <si>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</si>
  <si>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</si>
  <si>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</si>
  <si>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</si>
  <si>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</si>
  <si>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</si>
  <si>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</si>
  <si>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</si>
  <si>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</si>
  <si>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</si>
  <si>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</si>
  <si>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</si>
  <si>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</si>
  <si>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</si>
  <si>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</si>
  <si>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</si>
  <si>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</si>
  <si>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</si>
  <si>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</si>
  <si>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</si>
  <si>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</si>
  <si>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</si>
  <si>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</si>
  <si>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</si>
  <si>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</si>
  <si>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</si>
  <si>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</si>
  <si>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</si>
  <si>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</si>
  <si>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</si>
  <si>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</si>
  <si>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</si>
  <si>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</si>
  <si>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</si>
  <si>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</si>
  <si>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</si>
  <si>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</si>
  <si>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</si>
  <si>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</si>
  <si>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</si>
  <si>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</si>
  <si>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</si>
  <si>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</si>
  <si>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</si>
  <si>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</si>
  <si>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</si>
  <si>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</si>
  <si>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</si>
  <si>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</si>
  <si>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</si>
  <si>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</si>
  <si>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</si>
  <si>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</si>
  <si>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</si>
  <si>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</si>
  <si>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</si>
  <si>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</si>
  <si>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</si>
  <si>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</si>
  <si>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</si>
  <si>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</si>
  <si>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</si>
  <si>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</si>
  <si>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</si>
  <si>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</si>
  <si>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</si>
  <si>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</si>
  <si>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</si>
  <si>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</si>
  <si>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</si>
  <si>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</si>
  <si>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</si>
  <si>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</si>
  <si>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</si>
  <si>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</si>
  <si>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</si>
  <si>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</si>
  <si>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</si>
  <si>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</si>
  <si>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</si>
  <si>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</si>
  <si>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</si>
  <si>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</si>
  <si>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</si>
  <si>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</si>
  <si>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</si>
  <si>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</si>
  <si>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</si>
  <si>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</si>
  <si>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</si>
  <si>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</si>
  <si>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</si>
  <si>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</si>
  <si>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</si>
  <si>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</si>
  <si>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</si>
  <si>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</si>
  <si>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</si>
  <si>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</si>
  <si>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</si>
  <si>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</si>
  <si>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</si>
  <si>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</si>
  <si>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</si>
  <si>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</si>
  <si>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</si>
  <si>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</si>
  <si>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</si>
  <si>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</si>
  <si>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</si>
  <si>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</si>
  <si>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</si>
  <si>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</si>
  <si>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</si>
  <si>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</si>
  <si>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</si>
  <si>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</si>
  <si>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</si>
  <si>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</si>
  <si>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</si>
  <si>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</si>
  <si>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</si>
  <si>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</si>
  <si>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</si>
  <si>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</si>
  <si>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</si>
  <si>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</si>
  <si>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</si>
  <si>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</si>
  <si>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</si>
  <si>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</si>
  <si>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</si>
  <si>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</si>
  <si>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</si>
  <si>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</si>
  <si>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</si>
  <si>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</si>
  <si>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</si>
  <si>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</si>
  <si>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</si>
  <si>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</si>
  <si>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</si>
  <si>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</si>
  <si>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</si>
  <si>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</si>
  <si>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</si>
  <si>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</si>
  <si>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</si>
  <si>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</si>
  <si>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</si>
  <si>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</si>
  <si>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</si>
  <si>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</si>
  <si>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</si>
  <si>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</si>
  <si>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</si>
  <si>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</si>
  <si>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</si>
  <si>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</si>
  <si>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</si>
  <si>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</si>
  <si>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</si>
  <si>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</si>
  <si>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</si>
  <si>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</si>
  <si>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</si>
  <si>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</si>
  <si>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</si>
  <si>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</si>
  <si>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</si>
  <si>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</si>
  <si>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</si>
  <si>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</si>
  <si>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</si>
  <si>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</si>
  <si>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</si>
  <si>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</si>
  <si>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</si>
  <si>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</si>
  <si>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</si>
  <si>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</si>
  <si>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</si>
  <si>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</si>
  <si>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</si>
  <si>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</si>
  <si>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</si>
  <si>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</si>
  <si>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</si>
  <si>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</si>
  <si>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</si>
  <si>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</si>
  <si>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</si>
  <si>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</si>
  <si>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</si>
  <si>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</si>
  <si>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</si>
  <si>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</si>
  <si>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</si>
  <si>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</si>
  <si>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</si>
  <si>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</si>
  <si>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</si>
  <si>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</si>
  <si>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</si>
  <si>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</si>
  <si>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</si>
  <si>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</si>
  <si>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</si>
  <si>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</si>
  <si>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</si>
  <si>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</si>
  <si>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</si>
  <si>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</si>
  <si>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</si>
  <si>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</si>
  <si>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</si>
  <si>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</si>
  <si>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</si>
  <si>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</si>
  <si>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</si>
  <si>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</si>
  <si>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</si>
  <si>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</si>
  <si>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</si>
  <si>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</si>
  <si>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</si>
  <si>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</si>
  <si>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</si>
  <si>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</si>
  <si>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</si>
  <si>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</si>
  <si>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</si>
  <si>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</si>
  <si>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</si>
  <si>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</si>
  <si>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</si>
  <si>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</si>
  <si>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</si>
  <si>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</si>
  <si>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</si>
  <si>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</si>
  <si>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</si>
  <si>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</si>
  <si>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</si>
  <si>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</si>
  <si>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</si>
  <si>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</si>
  <si>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</si>
  <si>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</si>
  <si>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</si>
  <si>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</si>
  <si>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</si>
  <si>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</si>
  <si>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</si>
  <si>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</si>
  <si>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</si>
  <si>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</si>
  <si>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</si>
  <si>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</si>
  <si>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</si>
  <si>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</si>
  <si>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</si>
  <si>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</si>
  <si>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</si>
  <si>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</si>
  <si>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</si>
  <si>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</si>
  <si>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</si>
  <si>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</si>
  <si>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</si>
  <si>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</si>
  <si>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</si>
  <si>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</si>
  <si>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</si>
  <si>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</si>
  <si>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</si>
  <si>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</si>
  <si>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</si>
  <si>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</si>
  <si>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</si>
  <si>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</si>
  <si>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</si>
  <si>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</si>
  <si>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</si>
  <si>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</si>
  <si>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</si>
  <si>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</si>
  <si>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</si>
  <si>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</si>
  <si>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</si>
  <si>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</si>
  <si>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</si>
  <si>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</si>
  <si>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</si>
  <si>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</si>
  <si>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</si>
  <si>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</si>
  <si>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</si>
  <si>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</si>
  <si>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</si>
  <si>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</si>
  <si>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</si>
  <si>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</si>
  <si>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</si>
  <si>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</si>
  <si>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</si>
  <si>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</si>
  <si>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</si>
  <si>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</si>
  <si>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</si>
  <si>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</si>
  <si>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</si>
  <si>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</si>
  <si>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</si>
  <si>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</si>
  <si>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</si>
  <si>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</si>
  <si>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</si>
  <si>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</si>
  <si>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</si>
  <si>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</si>
  <si>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</si>
  <si>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</si>
  <si>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</si>
  <si>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</si>
  <si>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</si>
  <si>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</si>
  <si>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</si>
  <si>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</si>
  <si>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</si>
  <si>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</si>
  <si>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</si>
  <si>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</si>
  <si>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</si>
  <si>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</si>
  <si>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</si>
  <si>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</si>
  <si>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</si>
  <si>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</si>
  <si>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</si>
  <si>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</si>
  <si>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</si>
  <si>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</si>
  <si>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</si>
  <si>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</si>
  <si>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</si>
  <si>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</si>
  <si>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</si>
  <si>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</si>
  <si>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</si>
  <si>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</si>
  <si>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</si>
  <si>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</si>
  <si>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</si>
  <si>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</si>
  <si>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</si>
  <si>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</si>
  <si>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</si>
  <si>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</si>
  <si>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</si>
  <si>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</si>
  <si>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</si>
  <si>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</si>
  <si>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</si>
  <si>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</si>
  <si>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</si>
  <si>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</si>
  <si>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</si>
  <si>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</si>
  <si>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</si>
  <si>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</si>
  <si>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</si>
  <si>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</si>
  <si>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</si>
  <si>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</si>
  <si>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</si>
  <si>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</si>
  <si>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</si>
  <si>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</si>
  <si>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</si>
  <si>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</si>
  <si>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</si>
  <si>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</si>
  <si>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</si>
  <si>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</si>
  <si>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</si>
  <si>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</si>
  <si>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</si>
  <si>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</si>
  <si>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</si>
  <si>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</si>
  <si>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</si>
  <si>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</si>
  <si>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</si>
  <si>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</si>
  <si>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</si>
  <si>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</si>
  <si>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</si>
  <si>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</si>
  <si>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</si>
  <si>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</si>
  <si>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</si>
  <si>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</si>
  <si>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</si>
  <si>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</si>
  <si>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</si>
  <si>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</si>
  <si>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</si>
  <si>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</si>
  <si>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</si>
  <si>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</si>
  <si>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</si>
  <si>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</si>
  <si>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</si>
  <si>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</si>
  <si>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</si>
  <si>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</si>
  <si>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</si>
  <si>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</si>
  <si>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</si>
  <si>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</si>
  <si>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</si>
  <si>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</si>
  <si>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</si>
  <si>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</si>
  <si>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</si>
  <si>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</si>
  <si>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</si>
  <si>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</si>
  <si>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</si>
  <si>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</si>
  <si>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</si>
  <si>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</si>
  <si>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</si>
  <si>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</si>
  <si>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</si>
  <si>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</si>
  <si>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</si>
  <si>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</si>
  <si>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</si>
  <si>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</si>
  <si>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</si>
  <si>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</si>
  <si>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</si>
  <si>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</si>
  <si>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</si>
  <si>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</si>
  <si>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</si>
  <si>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</si>
  <si>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</si>
  <si>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</si>
  <si>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</si>
  <si>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</si>
  <si>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</si>
  <si>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</si>
  <si>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</si>
  <si>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</si>
  <si>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</si>
  <si>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</si>
  <si>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</si>
  <si>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</si>
  <si>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</si>
  <si>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</si>
  <si>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</si>
  <si>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</si>
  <si>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</si>
  <si>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</si>
  <si>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</si>
  <si>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</si>
  <si>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</si>
  <si>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</si>
  <si>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</si>
  <si>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</si>
  <si>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</si>
  <si>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</si>
  <si>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</si>
  <si>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</si>
  <si>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</si>
  <si>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</si>
  <si>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</si>
  <si>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</si>
  <si>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</si>
  <si>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</si>
  <si>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</si>
  <si>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</si>
  <si>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</si>
  <si>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</si>
  <si>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</si>
  <si>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</si>
  <si>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</si>
  <si>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</si>
  <si>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</si>
  <si>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</si>
  <si>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</si>
  <si>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</si>
  <si>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</si>
  <si>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</si>
  <si>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</si>
  <si>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</si>
  <si>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</si>
  <si>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</si>
  <si>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</si>
  <si>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</si>
  <si>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</si>
  <si>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</si>
  <si>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</si>
  <si>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</si>
  <si>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</si>
  <si>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</si>
  <si>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</si>
  <si>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</si>
  <si>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</si>
  <si>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</si>
  <si>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</si>
  <si>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</si>
  <si>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</si>
  <si>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</si>
  <si>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</si>
  <si>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</si>
  <si>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</si>
  <si>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</si>
  <si>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</si>
  <si>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</si>
  <si>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</si>
  <si>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</si>
  <si>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</si>
  <si>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</si>
  <si>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</si>
  <si>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</si>
  <si>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</si>
  <si>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</si>
  <si>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</si>
  <si>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</si>
  <si>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</si>
  <si>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</si>
  <si>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</si>
  <si>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</si>
  <si>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</si>
  <si>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</si>
  <si>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</si>
  <si>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</si>
  <si>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</si>
  <si>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</si>
  <si>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</si>
  <si>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</si>
  <si>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</si>
  <si>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</si>
  <si>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</si>
  <si>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</si>
  <si>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</si>
  <si>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</si>
  <si>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</si>
  <si>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</si>
  <si>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</si>
  <si>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</si>
  <si>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</si>
  <si>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</si>
  <si>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</si>
  <si>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</si>
  <si>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</si>
  <si>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</si>
  <si>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</si>
  <si>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</si>
  <si>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</si>
  <si>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</si>
  <si>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</si>
  <si>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</si>
  <si>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</si>
  <si>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</si>
  <si>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</si>
  <si>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</si>
  <si>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</si>
  <si>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</si>
  <si>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</si>
  <si>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</si>
  <si>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</si>
  <si>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</si>
  <si>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</si>
  <si>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</si>
  <si>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</si>
  <si>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</si>
  <si>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</si>
  <si>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</si>
  <si>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</si>
  <si>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</si>
  <si>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</si>
  <si>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</si>
  <si>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</si>
  <si>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</si>
  <si>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</si>
  <si>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</si>
  <si>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</si>
  <si>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</si>
  <si>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</si>
  <si>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</si>
  <si>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</si>
  <si>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</si>
  <si>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</si>
  <si>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</si>
  <si>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</si>
  <si>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</si>
  <si>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</si>
  <si>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</si>
  <si>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</si>
  <si>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</si>
  <si>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</si>
  <si>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</si>
  <si>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</si>
  <si>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</si>
  <si>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</si>
  <si>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</si>
  <si>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</si>
  <si>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</si>
  <si>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</si>
  <si>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</si>
  <si>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</si>
  <si>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</si>
  <si>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</si>
  <si>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</si>
  <si>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</si>
  <si>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</si>
  <si>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</si>
  <si>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</si>
  <si>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</si>
  <si>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</si>
  <si>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</si>
  <si>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</si>
  <si>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</si>
  <si>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</si>
  <si>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</si>
  <si>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</si>
  <si>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</si>
  <si>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</si>
  <si>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</si>
  <si>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</si>
  <si>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</si>
  <si>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</si>
  <si>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</si>
  <si>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</si>
  <si>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</si>
  <si>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</si>
  <si>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</si>
  <si>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</si>
  <si>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</si>
  <si>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</si>
  <si>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</si>
  <si>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</si>
  <si>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</si>
  <si>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</si>
  <si>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</si>
  <si>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</si>
  <si>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</si>
  <si>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</si>
  <si>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</si>
  <si>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</si>
  <si>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</si>
  <si>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</si>
  <si>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</si>
  <si>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</si>
  <si>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</si>
  <si>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</si>
  <si>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</si>
  <si>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</si>
  <si>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</si>
  <si>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</si>
  <si>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</si>
  <si>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</si>
  <si>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</si>
  <si>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</si>
  <si>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</si>
  <si>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</si>
  <si>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</si>
  <si>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</si>
  <si>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</si>
  <si>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</si>
  <si>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</si>
  <si>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</si>
  <si>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</si>
  <si>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</si>
  <si>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</si>
  <si>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</si>
  <si>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</si>
  <si>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</si>
  <si>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</si>
  <si>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</si>
  <si>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</si>
  <si>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</si>
  <si>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</si>
  <si>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</si>
  <si>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</si>
  <si>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</si>
  <si>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</si>
  <si>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</si>
  <si>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</si>
  <si>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</si>
  <si>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</si>
  <si>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</si>
  <si>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</si>
  <si>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</si>
  <si>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</si>
  <si>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</si>
  <si>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</si>
  <si>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</si>
  <si>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</si>
  <si>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</si>
  <si>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</si>
  <si>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</si>
  <si>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</si>
  <si>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</si>
  <si>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</si>
  <si>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</si>
  <si>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</si>
  <si>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</si>
  <si>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</si>
  <si>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</si>
  <si>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</si>
  <si>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</si>
  <si>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</si>
  <si>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</si>
  <si>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</si>
  <si>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</si>
  <si>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</si>
  <si>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</si>
  <si>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</si>
  <si>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</si>
  <si>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</si>
  <si>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</si>
  <si>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</si>
  <si>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</si>
  <si>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</si>
  <si>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</si>
  <si>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</si>
  <si>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</si>
  <si>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</si>
  <si>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</si>
  <si>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</si>
  <si>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</si>
  <si>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</si>
  <si>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</si>
  <si>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</si>
  <si>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</si>
  <si>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</si>
  <si>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</si>
  <si>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</si>
  <si>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</si>
  <si>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</si>
  <si>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</si>
  <si>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</si>
  <si>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</si>
  <si>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</si>
  <si>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</si>
  <si>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</si>
  <si>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</si>
  <si>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</si>
  <si>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</si>
  <si>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</si>
  <si>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</si>
  <si>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</si>
  <si>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</si>
  <si>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</si>
  <si>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</si>
  <si>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</si>
  <si>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</si>
  <si>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</si>
  <si>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</si>
  <si>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</si>
  <si>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</si>
  <si>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</si>
  <si>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</si>
  <si>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</si>
  <si>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</si>
  <si>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</si>
  <si>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</si>
  <si>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</si>
  <si>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</si>
  <si>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</si>
  <si>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</si>
  <si>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</si>
  <si>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</si>
  <si>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</si>
  <si>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</si>
  <si>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</si>
  <si>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</si>
  <si>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</si>
  <si>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</si>
  <si>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</si>
  <si>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</si>
  <si>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</si>
  <si>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</si>
  <si>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</si>
  <si>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</si>
  <si>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</si>
  <si>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</si>
  <si>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</si>
  <si>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</si>
  <si>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</si>
  <si>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</si>
  <si>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</si>
  <si>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</si>
  <si>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</si>
  <si>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</si>
  <si>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</si>
  <si>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</si>
  <si>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</si>
  <si>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</si>
  <si>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</si>
  <si>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</si>
  <si>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</si>
  <si>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</si>
  <si>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</si>
  <si>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</si>
  <si>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</si>
  <si>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</si>
  <si>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</si>
  <si>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</si>
  <si>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</si>
  <si>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</si>
  <si>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</si>
  <si>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</si>
  <si>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</si>
  <si>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</si>
  <si>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</si>
  <si>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</si>
  <si>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</si>
  <si>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</si>
  <si>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</si>
  <si>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</si>
  <si>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</si>
  <si>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</si>
  <si>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</si>
  <si>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</si>
  <si>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</si>
  <si>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</si>
  <si>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</si>
  <si>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</si>
  <si>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</si>
  <si>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</si>
  <si>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</si>
  <si>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</si>
  <si>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</si>
  <si>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</si>
  <si>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</si>
  <si>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</si>
  <si>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</si>
  <si>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</si>
  <si>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</si>
  <si>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</si>
  <si>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</si>
  <si>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</si>
  <si>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</si>
  <si>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</si>
  <si>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</si>
  <si>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</si>
  <si>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</si>
  <si>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</si>
  <si>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</si>
  <si>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</si>
  <si>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</si>
  <si>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</si>
  <si>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</si>
  <si>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</si>
  <si>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</si>
  <si>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</si>
  <si>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</si>
  <si>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</si>
  <si>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</si>
  <si>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</si>
  <si>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</si>
  <si>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</si>
  <si>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</si>
  <si>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</si>
  <si>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</si>
  <si>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</si>
  <si>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</si>
  <si>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</si>
  <si>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</si>
  <si>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</si>
  <si>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</si>
  <si>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</si>
  <si>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</si>
  <si>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</si>
  <si>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</si>
  <si>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</si>
  <si>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</si>
  <si>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</si>
  <si>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</si>
  <si>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</si>
  <si>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</si>
  <si>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</si>
  <si>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</si>
  <si>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</si>
  <si>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</si>
  <si>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</si>
  <si>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</si>
  <si>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</si>
  <si>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</si>
  <si>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</si>
  <si>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</si>
  <si>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</si>
  <si>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</si>
  <si>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</si>
  <si>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</si>
  <si>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</si>
  <si>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</si>
  <si>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</si>
  <si>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</si>
  <si>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</si>
  <si>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</si>
  <si>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</si>
  <si>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</si>
  <si>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</si>
  <si>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</si>
  <si>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</si>
  <si>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</si>
  <si>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</si>
  <si>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</si>
  <si>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</si>
  <si>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</si>
  <si>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</si>
  <si>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</si>
  <si>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</si>
  <si>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</si>
  <si>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</si>
  <si>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</si>
  <si>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</si>
  <si>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</si>
  <si>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</si>
  <si>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</si>
  <si>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</si>
  <si>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</si>
  <si>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</si>
  <si>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</si>
  <si>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</si>
  <si>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</si>
  <si>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</si>
  <si>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</si>
  <si>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</si>
  <si>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</si>
  <si>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</si>
  <si>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</si>
  <si>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</si>
  <si>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</si>
  <si>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</si>
  <si>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</si>
  <si>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</si>
  <si>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</si>
  <si>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</si>
  <si>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</si>
  <si>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</si>
  <si>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</si>
  <si>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</si>
  <si>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</si>
  <si>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</si>
  <si>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</si>
  <si>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</si>
  <si>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</si>
  <si>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</si>
  <si>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</si>
  <si>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</si>
  <si>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</si>
  <si>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</si>
  <si>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</si>
  <si>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</si>
  <si>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</si>
  <si>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</si>
  <si>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</si>
  <si>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</si>
  <si>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</si>
  <si>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</si>
  <si>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</si>
  <si>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</si>
  <si>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</si>
  <si>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</si>
  <si>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</si>
  <si>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</si>
  <si>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</si>
  <si>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</si>
  <si>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</si>
  <si>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</si>
  <si>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</si>
  <si>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</si>
  <si>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</si>
  <si>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</si>
  <si>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</si>
  <si>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</si>
  <si>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</si>
  <si>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</si>
  <si>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</si>
  <si>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</si>
  <si>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</si>
  <si>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</si>
  <si>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</si>
  <si>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</si>
  <si>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</si>
  <si>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</si>
  <si>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</si>
  <si>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</si>
  <si>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</si>
  <si>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</si>
  <si>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</si>
  <si>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</si>
  <si>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</si>
  <si>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</si>
  <si>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</si>
  <si>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</si>
  <si>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</si>
  <si>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</si>
  <si>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</si>
  <si>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</si>
  <si>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</si>
  <si>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</si>
  <si>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</si>
  <si>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</si>
  <si>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</si>
  <si>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</si>
  <si>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</si>
  <si>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</si>
  <si>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</si>
  <si>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</si>
  <si>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</si>
  <si>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</si>
  <si>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</si>
  <si>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</si>
  <si>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</si>
  <si>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</si>
  <si>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</si>
  <si>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</si>
  <si>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</si>
  <si>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</si>
  <si>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</si>
  <si>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</si>
  <si>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</si>
  <si>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</si>
  <si>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</si>
  <si>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</si>
  <si>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</si>
  <si>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</si>
  <si>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</si>
  <si>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</si>
  <si>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</si>
  <si>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</si>
  <si>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</si>
  <si>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</si>
  <si>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</si>
  <si>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</si>
  <si>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</si>
  <si>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</si>
  <si>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</si>
  <si>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</si>
  <si>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</si>
  <si>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</si>
  <si>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</si>
  <si>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</si>
  <si>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</si>
  <si>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</si>
  <si>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</si>
  <si>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</si>
  <si>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</si>
  <si>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</si>
  <si>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</si>
  <si>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</si>
  <si>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</si>
  <si>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</si>
  <si>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</si>
  <si>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</si>
  <si>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</si>
  <si>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</si>
  <si>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</si>
  <si>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</si>
  <si>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</si>
  <si>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</si>
  <si>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</si>
  <si>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</si>
  <si>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</si>
  <si>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</si>
  <si>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</si>
  <si>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</si>
  <si>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</si>
  <si>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</si>
  <si>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</si>
  <si>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</si>
  <si>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</si>
  <si>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</si>
  <si>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</si>
  <si>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</si>
  <si>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</si>
  <si>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</si>
  <si>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</si>
  <si>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</si>
  <si>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</si>
  <si>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</si>
  <si>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</si>
  <si>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</si>
  <si>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</si>
  <si>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</si>
  <si>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</si>
  <si>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</si>
  <si>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</si>
  <si>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</si>
  <si>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</si>
  <si>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</si>
  <si>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</si>
  <si>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</si>
  <si>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</si>
  <si>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</si>
  <si>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</si>
  <si>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</si>
  <si>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</si>
  <si>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</si>
  <si>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</si>
  <si>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</si>
  <si>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</si>
  <si>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</si>
  <si>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</si>
  <si>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</si>
  <si>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</si>
  <si>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</si>
  <si>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</si>
  <si>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</si>
  <si>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</si>
  <si>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</si>
  <si>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</si>
  <si>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</si>
  <si>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</si>
  <si>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</si>
  <si>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</si>
  <si>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</si>
  <si>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</si>
  <si>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</si>
  <si>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</si>
  <si>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</si>
  <si>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</si>
  <si>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</si>
  <si>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</si>
  <si>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</si>
  <si>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</si>
  <si>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</si>
  <si>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</si>
  <si>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</si>
  <si>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</si>
  <si>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</si>
  <si>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</si>
  <si>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</si>
  <si>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</si>
  <si>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</si>
  <si>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</si>
  <si>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</si>
  <si>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</si>
  <si>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</si>
  <si>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</si>
  <si>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</si>
  <si>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</si>
  <si>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</si>
  <si>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</si>
  <si>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</si>
  <si>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</si>
  <si>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</si>
  <si>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</si>
  <si>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</si>
  <si>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</si>
  <si>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</si>
  <si>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</si>
  <si>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</si>
  <si>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</si>
  <si>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</si>
  <si>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</si>
  <si>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</si>
  <si>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</si>
  <si>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</si>
  <si>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</si>
  <si>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</si>
  <si>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</si>
  <si>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</si>
  <si>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</si>
  <si>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</si>
  <si>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</si>
  <si>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</si>
  <si>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</si>
  <si>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</si>
  <si>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</si>
  <si>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</si>
  <si>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</si>
  <si>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</si>
  <si>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</si>
  <si>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</si>
  <si>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</si>
  <si>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</si>
  <si>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</si>
  <si>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</si>
  <si>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</si>
  <si>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</si>
  <si>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</si>
  <si>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</si>
  <si>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</si>
  <si>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</si>
  <si>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</si>
  <si>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</si>
  <si>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</si>
  <si>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</si>
  <si>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</si>
  <si>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</si>
  <si>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</si>
  <si>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</si>
  <si>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</si>
  <si>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</si>
  <si>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</si>
  <si>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</si>
  <si>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</si>
  <si>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</si>
  <si>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</si>
  <si>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</si>
  <si>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</si>
  <si>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</si>
  <si>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</si>
  <si>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</si>
  <si>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</si>
  <si>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</si>
  <si>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</si>
  <si>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</si>
  <si>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</si>
  <si>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</si>
  <si>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</si>
  <si>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</si>
  <si>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</si>
  <si>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</si>
  <si>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</si>
  <si>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</si>
  <si>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</si>
  <si>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</si>
  <si>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</si>
  <si>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</si>
  <si>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</si>
  <si>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</si>
  <si>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</si>
  <si>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</si>
  <si>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</si>
  <si>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</si>
  <si>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</si>
  <si>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</si>
  <si>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</si>
  <si>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</si>
  <si>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</si>
  <si>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</si>
  <si>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</si>
  <si>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</si>
  <si>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</si>
  <si>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</si>
  <si>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</si>
  <si>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</si>
  <si>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</si>
  <si>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</si>
  <si>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</si>
  <si>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</si>
  <si>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</si>
  <si>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</si>
  <si>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</si>
  <si>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</si>
  <si>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</si>
  <si>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</si>
  <si>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</si>
  <si>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</si>
  <si>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</si>
  <si>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</si>
  <si>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</si>
  <si>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</si>
  <si>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</si>
  <si>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</si>
  <si>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</si>
  <si>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</si>
  <si>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</si>
  <si>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</si>
  <si>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</si>
  <si>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</si>
  <si>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</si>
  <si>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</si>
  <si>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</si>
  <si>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</si>
  <si>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</si>
  <si>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</si>
  <si>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</si>
  <si>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</si>
  <si>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</si>
  <si>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</si>
  <si>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</si>
  <si>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</si>
  <si>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</si>
  <si>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</si>
  <si>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</si>
  <si>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</si>
  <si>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</si>
  <si>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</si>
  <si>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</si>
  <si>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</si>
  <si>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</si>
  <si>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</si>
  <si>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</si>
  <si>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</si>
  <si>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</si>
  <si>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</si>
  <si>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</si>
  <si>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</si>
  <si>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</si>
  <si>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</si>
  <si>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</si>
  <si>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</si>
  <si>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</si>
  <si>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</si>
  <si>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</si>
  <si>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</si>
  <si>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</si>
  <si>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</si>
  <si>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</si>
  <si>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</si>
  <si>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</si>
  <si>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</si>
  <si>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</si>
  <si>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</si>
  <si>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</si>
  <si>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</si>
  <si>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</si>
  <si>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</si>
  <si>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</si>
  <si>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</si>
  <si>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</si>
  <si>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</si>
  <si>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</si>
  <si>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</si>
  <si>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</si>
  <si>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</si>
  <si>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</si>
  <si>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</si>
  <si>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</si>
  <si>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</si>
  <si>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</si>
  <si>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</si>
  <si>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</si>
  <si>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</si>
  <si>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</si>
  <si>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</si>
  <si>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</si>
  <si>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</si>
  <si>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</si>
  <si>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</si>
  <si>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</si>
  <si>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</si>
  <si>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</si>
  <si>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</si>
  <si>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</si>
  <si>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</si>
  <si>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</si>
  <si>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</si>
  <si>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</si>
  <si>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</si>
  <si>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</si>
  <si>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</si>
  <si>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</si>
  <si>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</si>
  <si>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</si>
  <si>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</si>
  <si>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</si>
  <si>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</si>
  <si>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</si>
  <si>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</si>
  <si>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</si>
  <si>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</si>
  <si>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</si>
  <si>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</si>
  <si>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</si>
  <si>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</si>
  <si>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</si>
  <si>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</si>
  <si>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</si>
  <si>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</si>
  <si>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</si>
  <si>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</si>
  <si>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</si>
  <si>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</si>
  <si>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</si>
  <si>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</si>
  <si>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</si>
  <si>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</si>
  <si>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</si>
  <si>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</si>
  <si>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</si>
  <si>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</si>
  <si>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</si>
  <si>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</si>
  <si>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</si>
  <si>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</si>
  <si>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</si>
  <si>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</si>
  <si>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</si>
  <si>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</si>
  <si>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</si>
  <si>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</si>
  <si>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</si>
  <si>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</si>
  <si>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</si>
  <si>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</si>
  <si>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</si>
  <si>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</si>
  <si>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</si>
  <si>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</si>
  <si>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</si>
  <si>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</si>
  <si>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</si>
  <si>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</si>
  <si>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</si>
  <si>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</si>
  <si>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</si>
  <si>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</si>
  <si>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</si>
  <si>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</si>
  <si>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</si>
  <si>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</si>
  <si>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</si>
  <si>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</si>
  <si>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</si>
  <si>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</si>
  <si>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</si>
  <si>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</si>
  <si>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</si>
  <si>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</si>
  <si>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</si>
  <si>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</si>
  <si>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</si>
  <si>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</si>
  <si>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</si>
  <si>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</si>
  <si>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</si>
  <si>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</si>
  <si>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</si>
  <si>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</si>
  <si>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</si>
  <si>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</si>
  <si>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</si>
  <si>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</si>
  <si>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</si>
  <si>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</si>
  <si>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</si>
  <si>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</si>
  <si>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</si>
  <si>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</si>
  <si>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</si>
  <si>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</si>
  <si>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</si>
  <si>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</si>
  <si>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</si>
  <si>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</si>
  <si>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</si>
  <si>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</si>
  <si>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</si>
  <si>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</si>
  <si>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</si>
  <si>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</si>
  <si>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</si>
  <si>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</si>
  <si>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</si>
  <si>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</si>
  <si>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</si>
  <si>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</si>
  <si>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</si>
  <si>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</si>
  <si>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</si>
  <si>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</si>
  <si>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</si>
  <si>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</si>
  <si>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</si>
  <si>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</si>
  <si>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</si>
  <si>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</si>
  <si>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</si>
  <si>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</si>
  <si>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</si>
  <si>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</si>
  <si>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</si>
  <si>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</si>
  <si>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</si>
  <si>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</si>
  <si>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</si>
  <si>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</si>
  <si>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</si>
  <si>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</si>
  <si>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</si>
  <si>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</si>
  <si>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</si>
  <si>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</si>
  <si>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</si>
  <si>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</si>
  <si>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</si>
  <si>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</si>
  <si>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</si>
  <si>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</si>
  <si>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</si>
  <si>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</si>
  <si>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</si>
  <si>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</si>
  <si>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</si>
  <si>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</si>
  <si>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</si>
  <si>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</si>
  <si>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</si>
  <si>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</si>
  <si>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</si>
  <si>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</si>
  <si>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</si>
  <si>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</si>
  <si>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</si>
  <si>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</si>
  <si>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</si>
  <si>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</si>
  <si>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</si>
  <si>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</si>
  <si>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</si>
  <si>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</si>
  <si>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</si>
  <si>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</si>
  <si>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</si>
  <si>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</si>
  <si>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</si>
  <si>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</si>
  <si>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</si>
  <si>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</si>
  <si>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</si>
  <si>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</si>
  <si>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</si>
  <si>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</si>
  <si>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</si>
  <si>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</si>
  <si>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</si>
  <si>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</si>
  <si>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</si>
  <si>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</si>
  <si>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</si>
  <si>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</si>
  <si>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</si>
  <si>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</si>
  <si>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</si>
  <si>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</si>
  <si>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</si>
  <si>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</si>
  <si>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</si>
  <si>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</si>
  <si>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</si>
  <si>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</si>
  <si>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</si>
  <si>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</si>
  <si>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</si>
  <si>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</si>
  <si>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</si>
  <si>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</si>
  <si>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</si>
  <si>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</si>
  <si>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</si>
  <si>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</si>
  <si>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</si>
  <si>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</si>
  <si>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</si>
  <si>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</si>
  <si>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</si>
  <si>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</si>
  <si>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</si>
  <si>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</si>
  <si>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</si>
  <si>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</si>
  <si>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</si>
  <si>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</si>
  <si>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</si>
  <si>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</si>
  <si>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</si>
  <si>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</si>
  <si>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</si>
  <si>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</si>
  <si>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</si>
  <si>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</si>
  <si>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</si>
  <si>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</si>
  <si>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</si>
  <si>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</si>
  <si>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</si>
  <si>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</si>
  <si>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</si>
  <si>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</si>
  <si>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</si>
  <si>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</si>
  <si>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</si>
  <si>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</si>
  <si>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</si>
  <si>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</si>
  <si>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</si>
  <si>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</si>
  <si>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</si>
  <si>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</si>
  <si>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</si>
  <si>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</si>
  <si>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</si>
  <si>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</si>
  <si>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</si>
  <si>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</si>
  <si>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</si>
  <si>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</si>
  <si>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</si>
  <si>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</si>
  <si>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</si>
  <si>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</si>
  <si>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</si>
  <si>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</si>
  <si>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</si>
  <si>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</si>
  <si>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</si>
  <si>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</si>
  <si>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</si>
  <si>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</si>
  <si>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</si>
  <si>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</si>
  <si>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</si>
  <si>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</si>
  <si>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</si>
  <si>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</si>
  <si>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</si>
  <si>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</si>
  <si>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</si>
  <si>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</si>
  <si>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</si>
  <si>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</si>
  <si>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</si>
  <si>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</si>
  <si>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</si>
  <si>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</si>
  <si>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</si>
  <si>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</si>
  <si>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</si>
  <si>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</si>
  <si>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</si>
  <si>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</si>
  <si>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</si>
  <si>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</si>
  <si>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</si>
  <si>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</si>
  <si>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</si>
  <si>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</si>
  <si>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</si>
  <si>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</si>
  <si>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</si>
  <si>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</si>
  <si>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</si>
  <si>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</si>
  <si>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</si>
  <si>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</si>
  <si>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</si>
  <si>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</si>
  <si>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</si>
  <si>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</si>
  <si>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</si>
  <si>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</si>
  <si>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</si>
  <si>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</si>
  <si>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</si>
  <si>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</si>
  <si>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</si>
  <si>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</si>
  <si>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</si>
  <si>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</si>
  <si>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</si>
  <si>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</si>
  <si>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</si>
  <si>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</si>
  <si>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</si>
  <si>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</si>
  <si>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</si>
  <si>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</si>
  <si>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</si>
  <si>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</si>
  <si>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</si>
  <si>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</si>
  <si>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</si>
  <si>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</si>
  <si>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</si>
  <si>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</si>
  <si>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</si>
  <si>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</si>
  <si>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</si>
  <si>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</si>
  <si>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</si>
  <si>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</si>
  <si>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</si>
  <si>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</si>
  <si>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</si>
  <si>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</si>
  <si>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</si>
  <si>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</si>
  <si>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</si>
  <si>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</si>
  <si>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</si>
  <si>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</si>
  <si>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</si>
  <si>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</si>
  <si>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</si>
  <si>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</si>
  <si>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</si>
  <si>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</si>
  <si>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</si>
  <si>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</si>
  <si>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</si>
  <si>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</si>
  <si>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</si>
  <si>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</si>
  <si>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</si>
  <si>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</si>
  <si>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</si>
  <si>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</si>
  <si>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</si>
  <si>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</si>
  <si>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</si>
  <si>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</si>
  <si>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</si>
  <si>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</si>
  <si>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</si>
  <si>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</si>
  <si>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</si>
  <si>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</si>
  <si>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</si>
  <si>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</si>
  <si>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</si>
  <si>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</si>
  <si>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</si>
  <si>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</si>
  <si>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</si>
  <si>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</si>
  <si>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</si>
  <si>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</si>
  <si>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</si>
  <si>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</si>
  <si>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</si>
  <si>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</si>
  <si>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</si>
  <si>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</si>
  <si>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</si>
  <si>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</si>
  <si>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</si>
  <si>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</si>
  <si>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</si>
  <si>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</si>
  <si>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</si>
  <si>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</si>
  <si>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</si>
  <si>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</si>
  <si>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</si>
  <si>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</si>
  <si>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</si>
  <si>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</si>
  <si>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</si>
  <si>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</si>
  <si>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</si>
  <si>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</si>
  <si>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</si>
  <si>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</si>
  <si>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</si>
  <si>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</si>
  <si>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</si>
  <si>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</si>
  <si>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</si>
  <si>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</si>
  <si>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</si>
  <si>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</si>
  <si>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</si>
  <si>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</si>
  <si>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</si>
  <si>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</si>
  <si>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</si>
  <si>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</si>
  <si>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</si>
  <si>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</si>
  <si>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</si>
  <si>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</si>
  <si>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</si>
  <si>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</si>
  <si>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</si>
  <si>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</si>
  <si>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</si>
  <si>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</si>
  <si>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</si>
  <si>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</si>
  <si>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</si>
  <si>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</si>
  <si>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</si>
  <si>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</si>
  <si>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</si>
  <si>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</si>
  <si>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</si>
  <si>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</si>
  <si>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</si>
  <si>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</si>
  <si>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</si>
  <si>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</si>
  <si>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</si>
  <si>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</si>
  <si>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</si>
  <si>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</si>
  <si>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</si>
  <si>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</si>
  <si>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</si>
  <si>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</si>
  <si>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</si>
  <si>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</si>
  <si>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</si>
  <si>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</si>
  <si>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</si>
  <si>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</si>
  <si>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</si>
  <si>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</si>
  <si>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</si>
  <si>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</si>
  <si>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</si>
  <si>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</si>
  <si>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</si>
  <si>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</si>
  <si>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</si>
  <si>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</si>
  <si>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</si>
  <si>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</si>
  <si>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</si>
  <si>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</si>
  <si>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</si>
  <si>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</si>
  <si>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</si>
  <si>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</si>
  <si>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</si>
  <si>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</si>
  <si>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</si>
  <si>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</si>
  <si>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</si>
  <si>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</si>
  <si>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</si>
  <si>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</si>
  <si>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</si>
  <si>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</si>
  <si>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</si>
  <si>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</si>
  <si>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</si>
  <si>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</si>
  <si>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</si>
  <si>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</si>
  <si>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</si>
  <si>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</si>
  <si>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</si>
  <si>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</si>
  <si>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</si>
  <si>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</si>
  <si>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</si>
  <si>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</si>
  <si>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</si>
  <si>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</si>
  <si>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</si>
  <si>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</si>
  <si>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</si>
  <si>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</si>
  <si>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</si>
  <si>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</si>
  <si>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</si>
  <si>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</si>
  <si>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</si>
  <si>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</si>
  <si>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</si>
  <si>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</si>
  <si>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</si>
  <si>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</si>
  <si>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</si>
  <si>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</si>
  <si>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</si>
  <si>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</si>
  <si>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</si>
  <si>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</si>
  <si>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</si>
  <si>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</si>
  <si>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</si>
  <si>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</si>
  <si>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</si>
  <si>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</si>
  <si>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</si>
  <si>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</si>
  <si>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</si>
  <si>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</si>
  <si>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</si>
  <si>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</si>
  <si>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</si>
  <si>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</si>
  <si>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</si>
  <si>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</si>
  <si>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</si>
  <si>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</si>
  <si>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</si>
  <si>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</si>
  <si>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</si>
  <si>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</si>
  <si>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</si>
  <si>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</si>
  <si>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</si>
  <si>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</si>
  <si>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</si>
  <si>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</si>
  <si>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</si>
  <si>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</si>
  <si>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</si>
  <si>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</si>
  <si>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</si>
  <si>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</si>
  <si>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</si>
  <si>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</si>
  <si>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</si>
  <si>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</si>
  <si>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</si>
  <si>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</si>
  <si>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</si>
  <si>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</si>
  <si>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</si>
  <si>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</si>
  <si>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</si>
  <si>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</si>
  <si>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</si>
  <si>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</si>
  <si>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</si>
  <si>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</si>
  <si>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</si>
  <si>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</si>
  <si>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</si>
  <si>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</si>
  <si>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</si>
  <si>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</si>
  <si>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</si>
  <si>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</si>
  <si>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</si>
  <si>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</si>
  <si>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</si>
  <si>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</si>
  <si>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</si>
  <si>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</si>
  <si>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</si>
  <si>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</si>
  <si>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</si>
  <si>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</si>
  <si>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</si>
  <si>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</si>
  <si>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</si>
  <si>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</si>
  <si>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</si>
  <si>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</si>
  <si>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</si>
  <si>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</si>
  <si>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</si>
  <si>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</si>
  <si>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</si>
  <si>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</si>
  <si>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</si>
  <si>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</si>
  <si>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</si>
  <si>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</si>
  <si>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</si>
  <si>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</si>
  <si>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</si>
  <si>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</si>
  <si>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</si>
  <si>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</si>
  <si>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</si>
  <si>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</si>
  <si>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</si>
  <si>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</si>
  <si>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</si>
  <si>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</si>
  <si>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</si>
  <si>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</si>
  <si>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</si>
  <si>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</si>
  <si>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</si>
  <si>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</si>
  <si>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</si>
  <si>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</si>
  <si>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</si>
  <si>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</si>
  <si>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</si>
  <si>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</si>
  <si>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</si>
  <si>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</si>
  <si>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</si>
  <si>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</si>
  <si>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</si>
  <si>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</si>
  <si>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</si>
  <si>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</si>
  <si>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</si>
  <si>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</si>
  <si>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</si>
  <si>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</si>
  <si>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</si>
  <si>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</si>
  <si>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</si>
  <si>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</si>
  <si>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</si>
  <si>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</si>
  <si>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</si>
  <si>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</si>
  <si>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</si>
  <si>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</si>
  <si>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</si>
  <si>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</si>
  <si>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</si>
  <si>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</si>
  <si>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</si>
  <si>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</si>
  <si>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</si>
  <si>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</si>
  <si>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</si>
  <si>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</si>
  <si>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</si>
  <si>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</si>
  <si>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</si>
  <si>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</si>
  <si>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</si>
  <si>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</si>
  <si>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</si>
  <si>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</si>
  <si>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</si>
  <si>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</si>
  <si>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</si>
  <si>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</si>
  <si>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</si>
  <si>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</si>
  <si>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</si>
  <si>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</si>
  <si>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</si>
  <si>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</si>
  <si>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</si>
  <si>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</si>
  <si>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</si>
  <si>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</si>
  <si>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</si>
  <si>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</si>
  <si>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</si>
  <si>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</si>
  <si>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</si>
  <si>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</si>
  <si>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</si>
  <si>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</si>
  <si>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</si>
  <si>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</si>
  <si>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</si>
  <si>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</si>
  <si>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</si>
  <si>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</si>
  <si>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</si>
  <si>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</si>
  <si>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</si>
  <si>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</si>
  <si>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</si>
  <si>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</si>
  <si>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</si>
  <si>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</si>
  <si>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</si>
  <si>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</si>
  <si>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</si>
  <si>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</si>
  <si>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</si>
  <si>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</si>
  <si>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</si>
  <si>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</si>
  <si>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</si>
  <si>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</si>
  <si>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</si>
  <si>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</si>
  <si>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</si>
  <si>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</si>
  <si>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</si>
  <si>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</si>
  <si>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</si>
  <si>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</si>
  <si>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</si>
  <si>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</si>
  <si>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</si>
  <si>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</si>
  <si>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</si>
  <si>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</si>
  <si>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</si>
  <si>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</si>
  <si>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</si>
  <si>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</si>
  <si>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</si>
  <si>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</si>
  <si>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</si>
  <si>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</si>
  <si>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</si>
  <si>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</si>
  <si>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</si>
  <si>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</si>
  <si>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</si>
  <si>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</si>
  <si>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</si>
  <si>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</si>
  <si>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</si>
  <si>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</si>
  <si>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</si>
  <si>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</si>
  <si>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</si>
  <si>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</si>
  <si>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</si>
  <si>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</si>
  <si>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</si>
  <si>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</si>
  <si>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</si>
  <si>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</si>
  <si>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</si>
  <si>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</si>
  <si>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</si>
  <si>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</si>
  <si>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</si>
  <si>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</si>
  <si>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</si>
  <si>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</si>
  <si>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</si>
  <si>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</si>
  <si>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</si>
  <si>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</si>
  <si>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</si>
  <si>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</si>
  <si>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</si>
  <si>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</si>
  <si>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</si>
  <si>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</si>
  <si>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</si>
  <si>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</si>
  <si>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</si>
  <si>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</si>
  <si>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</si>
  <si>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</si>
  <si>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</si>
  <si>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</si>
  <si>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</si>
  <si>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</si>
  <si>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</si>
  <si>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</si>
  <si>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</si>
  <si>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</si>
  <si>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</si>
  <si>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</si>
  <si>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</si>
  <si>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</si>
  <si>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</si>
  <si>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</si>
  <si>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</si>
  <si>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</si>
  <si>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</si>
  <si>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</si>
  <si>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</si>
  <si>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</si>
  <si>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</si>
  <si>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</si>
  <si>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</si>
  <si>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</si>
  <si>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</si>
  <si>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</si>
  <si>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</si>
  <si>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</si>
  <si>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</si>
  <si>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</si>
  <si>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</si>
  <si>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</si>
  <si>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</si>
  <si>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</si>
  <si>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</si>
  <si>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</si>
  <si>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</si>
  <si>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</si>
  <si>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</si>
  <si>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</si>
  <si>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</si>
  <si>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</si>
  <si>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</si>
  <si>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</si>
  <si>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</si>
  <si>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</si>
  <si>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</si>
  <si>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</si>
  <si>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</si>
  <si>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</si>
  <si>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</si>
  <si>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</si>
  <si>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</si>
  <si>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</si>
  <si>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</si>
  <si>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</si>
  <si>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</si>
  <si>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</si>
  <si>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</si>
  <si>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</si>
  <si>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</si>
  <si>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</si>
  <si>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</si>
  <si>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</si>
  <si>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</si>
  <si>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</si>
  <si>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</si>
  <si>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</si>
  <si>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</si>
  <si>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</si>
  <si>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</si>
  <si>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</si>
  <si>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</si>
  <si>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</si>
  <si>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</si>
  <si>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</si>
  <si>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</si>
  <si>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</si>
  <si>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</si>
  <si>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</si>
  <si>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</si>
  <si>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</si>
  <si>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</si>
  <si>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</si>
  <si>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</si>
  <si>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</si>
  <si>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</si>
  <si>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</si>
  <si>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</si>
  <si>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</si>
  <si>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</si>
  <si>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</si>
  <si>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</si>
  <si>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</si>
  <si>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</si>
  <si>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</si>
  <si>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</si>
  <si>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</si>
  <si>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</si>
  <si>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</si>
  <si>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</si>
  <si>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</si>
  <si>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</si>
  <si>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</si>
  <si>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</si>
  <si>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</si>
  <si>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</si>
  <si>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</si>
  <si>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</si>
  <si>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</si>
  <si>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</si>
  <si>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</si>
  <si>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</si>
  <si>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</si>
  <si>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</si>
  <si>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</si>
  <si>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</si>
  <si>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</si>
  <si>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</si>
  <si>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</si>
  <si>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</si>
  <si>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</si>
  <si>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</si>
  <si>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</si>
  <si>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</si>
  <si>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</si>
  <si>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</si>
  <si>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</si>
  <si>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</si>
  <si>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</si>
  <si>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</si>
  <si>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</si>
  <si>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</si>
  <si>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</si>
  <si>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</si>
  <si>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</si>
  <si>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</si>
  <si>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</si>
  <si>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</si>
  <si>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</si>
  <si>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</si>
  <si>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</si>
  <si>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</si>
  <si>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</si>
  <si>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</si>
  <si>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</si>
  <si>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</si>
  <si>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</si>
  <si>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</si>
  <si>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</si>
  <si>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</si>
  <si>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</si>
  <si>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</si>
  <si>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</si>
  <si>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</si>
  <si>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</si>
  <si>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</si>
  <si>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</si>
  <si>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</si>
  <si>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</si>
  <si>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</si>
  <si>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</si>
  <si>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</si>
  <si>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</si>
  <si>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</si>
  <si>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</si>
  <si>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</si>
  <si>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</si>
  <si>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</si>
  <si>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</si>
  <si>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</si>
  <si>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</si>
  <si>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</si>
  <si>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</si>
  <si>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</si>
  <si>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</si>
  <si>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</si>
  <si>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</si>
  <si>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</si>
  <si>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</si>
  <si>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</si>
  <si>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</si>
  <si>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</si>
  <si>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</si>
  <si>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</si>
  <si>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</si>
  <si>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</si>
  <si>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</si>
  <si>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</si>
  <si>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</si>
  <si>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</si>
  <si>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</si>
  <si>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</si>
  <si>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</si>
  <si>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</si>
  <si>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</si>
  <si>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</si>
  <si>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</si>
  <si>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</si>
  <si>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</si>
  <si>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</si>
  <si>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</si>
  <si>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</si>
  <si>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</si>
  <si>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</si>
  <si>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</si>
  <si>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</si>
  <si>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</si>
  <si>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</si>
  <si>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</si>
  <si>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</si>
  <si>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</si>
  <si>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</si>
  <si>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</si>
  <si>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</si>
  <si>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</si>
  <si>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</si>
  <si>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</si>
  <si>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</si>
  <si>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</si>
  <si>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</si>
  <si>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</si>
  <si>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</si>
  <si>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</si>
  <si>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</si>
  <si>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</si>
  <si>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</si>
  <si>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</si>
  <si>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</si>
  <si>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</si>
  <si>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</si>
  <si>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</si>
  <si>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</si>
  <si>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</si>
  <si>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</si>
  <si>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</si>
  <si>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</si>
  <si>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</si>
  <si>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</si>
  <si>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</si>
  <si>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</si>
  <si>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</si>
  <si>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</si>
  <si>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</si>
  <si>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</si>
  <si>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</si>
  <si>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</si>
  <si>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</si>
  <si>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</si>
  <si>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</si>
  <si>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</si>
  <si>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</si>
  <si>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</si>
  <si>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</si>
  <si>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</si>
  <si>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</si>
  <si>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</si>
  <si>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</si>
  <si>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</si>
  <si>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</si>
  <si>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</si>
  <si>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</si>
  <si>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</si>
  <si>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</si>
  <si>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</si>
  <si>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</si>
  <si>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</si>
  <si>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</si>
  <si>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</si>
  <si>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</si>
  <si>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</si>
  <si>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</si>
  <si>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</si>
  <si>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</si>
  <si>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</si>
  <si>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</si>
  <si>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</si>
  <si>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</si>
  <si>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</si>
  <si>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</si>
  <si>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</si>
  <si>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</si>
  <si>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</si>
  <si>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</si>
  <si>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</si>
  <si>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</si>
  <si>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</si>
  <si>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</si>
  <si>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</si>
  <si>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</si>
  <si>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</si>
  <si>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</si>
  <si>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</si>
  <si>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</si>
  <si>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</si>
  <si>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</si>
  <si>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</si>
  <si>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</si>
  <si>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</si>
  <si>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</si>
  <si>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</si>
  <si>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</si>
  <si>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</si>
  <si>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</si>
  <si>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</si>
  <si>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</si>
  <si>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</si>
  <si>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</si>
  <si>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</si>
  <si>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</si>
  <si>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</si>
  <si>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</si>
  <si>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</si>
  <si>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</si>
  <si>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</si>
  <si>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</si>
  <si>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</si>
  <si>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</si>
  <si>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</si>
  <si>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</si>
  <si>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</si>
  <si>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</si>
  <si>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</si>
  <si>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</si>
  <si>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</si>
  <si>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</si>
  <si>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</si>
  <si>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</si>
  <si>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</si>
  <si>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</si>
  <si>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</si>
  <si>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</si>
  <si>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</si>
  <si>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</si>
  <si>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</si>
  <si>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</si>
  <si>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</si>
  <si>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</si>
  <si>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</si>
  <si>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</si>
  <si>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</si>
  <si>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</si>
  <si>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</si>
  <si>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</si>
  <si>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</si>
  <si>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</si>
  <si>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</si>
  <si>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</si>
  <si>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</si>
  <si>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</si>
  <si>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</si>
  <si>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</si>
  <si>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</si>
  <si>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</si>
  <si>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</si>
  <si>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</si>
  <si>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</si>
  <si>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</si>
  <si>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</si>
  <si>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</si>
  <si>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</si>
  <si>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</si>
  <si>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</si>
  <si>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</si>
  <si>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</si>
  <si>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</si>
  <si>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</si>
  <si>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</si>
  <si>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</si>
  <si>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</si>
  <si>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</si>
  <si>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</si>
  <si>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</si>
  <si>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</si>
  <si>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</si>
  <si>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</si>
  <si>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</si>
  <si>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</si>
  <si>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</si>
  <si>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</si>
  <si>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</si>
  <si>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</si>
  <si>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</si>
  <si>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</si>
  <si>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</si>
  <si>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</si>
  <si>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</si>
  <si>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</si>
  <si>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</si>
  <si>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</si>
  <si>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</si>
  <si>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</si>
  <si>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</si>
  <si>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</si>
  <si>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</si>
  <si>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</si>
  <si>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</si>
  <si>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</si>
  <si>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</si>
  <si>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</si>
  <si>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</si>
  <si>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</si>
  <si>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</si>
  <si>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</si>
  <si>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</si>
  <si>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</si>
  <si>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</si>
  <si>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</si>
  <si>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</si>
  <si>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</si>
  <si>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</si>
  <si>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</si>
  <si>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</si>
  <si>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</si>
  <si>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</si>
  <si>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</si>
  <si>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</si>
  <si>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</si>
  <si>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</si>
  <si>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</si>
  <si>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</si>
  <si>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</si>
  <si>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</si>
  <si>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</si>
  <si>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</si>
  <si>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</si>
  <si>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</si>
  <si>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</si>
  <si>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</si>
  <si>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</si>
  <si>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</si>
  <si>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</si>
  <si>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</si>
  <si>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</si>
  <si>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</si>
  <si>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</si>
  <si>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</si>
  <si>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</si>
  <si>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</si>
  <si>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</si>
  <si>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</si>
  <si>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</si>
  <si>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</si>
  <si>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</si>
  <si>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</si>
  <si>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</si>
  <si>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</si>
  <si>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</si>
  <si>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</si>
  <si>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</si>
  <si>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</si>
  <si>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</si>
  <si>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</si>
  <si>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</si>
  <si>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</si>
  <si>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</si>
  <si>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</si>
  <si>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</si>
  <si>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</si>
  <si>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</si>
  <si>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</si>
  <si>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</si>
  <si>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</si>
  <si>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</si>
  <si>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</si>
  <si>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</si>
  <si>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</si>
  <si>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</si>
  <si>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</si>
  <si>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</si>
  <si>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</si>
  <si>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</si>
  <si>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</si>
  <si>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</si>
  <si>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</si>
  <si>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</si>
  <si>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</si>
  <si>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</si>
  <si>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</si>
  <si>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</si>
  <si>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</si>
  <si>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</si>
  <si>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</si>
  <si>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</si>
  <si>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</si>
  <si>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</si>
  <si>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</si>
  <si>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</si>
  <si>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</si>
  <si>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</si>
  <si>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</si>
  <si>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</si>
  <si>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</si>
  <si>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</si>
  <si>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</si>
  <si>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</si>
  <si>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</si>
  <si>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</si>
  <si>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</si>
  <si>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</si>
  <si>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</si>
  <si>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</si>
  <si>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</si>
  <si>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</si>
  <si>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</si>
  <si>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</si>
  <si>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</si>
  <si>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</si>
  <si>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</si>
  <si>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</si>
  <si>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</si>
  <si>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</si>
  <si>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</si>
  <si>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</si>
  <si>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</si>
  <si>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</si>
  <si>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</si>
  <si>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</si>
  <si>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</si>
  <si>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</si>
  <si>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</si>
  <si>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</si>
  <si>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</si>
  <si>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</si>
  <si>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</si>
  <si>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</si>
  <si>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</si>
  <si>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</si>
  <si>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</si>
  <si>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</si>
  <si>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</si>
  <si>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</si>
  <si>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</si>
  <si>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</si>
  <si>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</si>
  <si>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</si>
  <si>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</si>
  <si>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</si>
  <si>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</si>
  <si>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</si>
  <si>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</si>
  <si>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</si>
  <si>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</si>
  <si>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</si>
  <si>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</si>
  <si>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</si>
  <si>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</si>
  <si>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</si>
  <si>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</si>
  <si>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</si>
  <si>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</si>
  <si>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</si>
  <si>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</si>
  <si>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</si>
  <si>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</si>
  <si>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</si>
  <si>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</si>
  <si>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</si>
  <si>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</si>
  <si>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</si>
  <si>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</si>
  <si>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</si>
  <si>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</si>
  <si>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</si>
  <si>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</si>
  <si>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</si>
  <si>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</si>
  <si>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</si>
  <si>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</si>
  <si>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</si>
  <si>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</si>
  <si>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</si>
  <si>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</si>
  <si>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</si>
  <si>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</si>
  <si>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</si>
  <si>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</si>
  <si>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</si>
  <si>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</si>
  <si>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</si>
  <si>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</si>
  <si>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</si>
  <si>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</si>
  <si>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</si>
  <si>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</si>
  <si>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</si>
  <si>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</si>
  <si>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</si>
  <si>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</si>
  <si>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</si>
  <si>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</si>
  <si>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</si>
  <si>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</si>
  <si>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</si>
  <si>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</si>
  <si>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</si>
  <si>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</si>
  <si>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</si>
  <si>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</si>
  <si>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</si>
  <si>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</si>
  <si>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</si>
  <si>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</si>
  <si>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</si>
  <si>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</si>
  <si>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</si>
  <si>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</si>
  <si>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</si>
  <si>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</si>
  <si>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</si>
  <si>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</si>
  <si>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</si>
  <si>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</si>
  <si>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</si>
  <si>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</si>
  <si>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</si>
  <si>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</si>
  <si>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</si>
  <si>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</si>
  <si>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</si>
  <si>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</si>
  <si>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</si>
  <si>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</si>
  <si>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</si>
  <si>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</si>
  <si>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</si>
  <si>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</si>
  <si>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</si>
  <si>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</si>
  <si>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</si>
  <si>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</si>
  <si>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</si>
  <si>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</si>
  <si>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</si>
  <si>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</si>
  <si>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</si>
  <si>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</si>
  <si>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</si>
  <si>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</si>
  <si>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</si>
  <si>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</si>
  <si>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</si>
  <si>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</si>
  <si>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</si>
  <si>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</si>
  <si>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</si>
  <si>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</si>
  <si>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</si>
  <si>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</si>
  <si>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</si>
  <si>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</si>
  <si>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</si>
  <si>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</si>
  <si>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</si>
  <si>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</si>
  <si>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</si>
  <si>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</si>
  <si>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</si>
  <si>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</si>
  <si>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</si>
  <si>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</si>
  <si>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</si>
  <si>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</si>
  <si>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</si>
  <si>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</si>
  <si>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</si>
  <si>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</si>
  <si>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</si>
  <si>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</si>
  <si>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</si>
  <si>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</si>
  <si>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</si>
  <si>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</si>
  <si>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</si>
  <si>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</si>
  <si>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</si>
  <si>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</si>
  <si>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</si>
  <si>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</si>
  <si>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</si>
  <si>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</si>
  <si>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</si>
  <si>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</si>
  <si>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</si>
  <si>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</si>
  <si>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</si>
  <si>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</si>
  <si>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</si>
  <si>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</si>
  <si>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</si>
  <si>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</si>
  <si>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</si>
  <si>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</si>
  <si>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</si>
  <si>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</si>
  <si>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</si>
  <si>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</si>
  <si>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</si>
  <si>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</si>
  <si>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</si>
  <si>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</si>
  <si>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</si>
  <si>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</si>
  <si>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</si>
  <si>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</si>
  <si>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</si>
  <si>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</si>
  <si>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</si>
  <si>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</si>
  <si>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</si>
  <si>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</si>
  <si>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</si>
  <si>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</si>
  <si>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</si>
  <si>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</si>
  <si>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</si>
  <si>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</si>
  <si>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</si>
  <si>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</si>
  <si>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</si>
  <si>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</si>
  <si>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</si>
  <si>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</si>
  <si>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</si>
  <si>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</si>
  <si>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</si>
  <si>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</si>
  <si>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</si>
  <si>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</si>
  <si>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</si>
  <si>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</si>
  <si>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</si>
  <si>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</si>
  <si>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</si>
  <si>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</si>
  <si>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</si>
  <si>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</si>
  <si>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</si>
  <si>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</si>
  <si>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</si>
  <si>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</si>
  <si>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</si>
  <si>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</si>
  <si>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</si>
  <si>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</si>
  <si>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</si>
  <si>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</si>
  <si>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</si>
  <si>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</si>
  <si>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</si>
  <si>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</si>
  <si>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</si>
  <si>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</si>
  <si>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</si>
  <si>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</si>
  <si>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</si>
  <si>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</si>
  <si>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</si>
  <si>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</si>
  <si>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</si>
  <si>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</si>
  <si>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</si>
  <si>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</si>
  <si>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</si>
  <si>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</si>
  <si>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</si>
  <si>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</si>
  <si>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</si>
  <si>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</si>
  <si>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</si>
  <si>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</si>
  <si>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</si>
  <si>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</si>
  <si>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</si>
  <si>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</si>
  <si>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</si>
  <si>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</si>
  <si>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</si>
  <si>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</si>
  <si>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</si>
  <si>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</si>
  <si>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</si>
  <si>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</si>
  <si>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</si>
  <si>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</si>
  <si>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</si>
  <si>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</si>
  <si>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</si>
  <si>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</si>
  <si>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</si>
  <si>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</si>
  <si>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</si>
  <si>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</si>
  <si>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</si>
  <si>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</si>
  <si>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</si>
  <si>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</si>
  <si>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</si>
  <si>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</si>
  <si>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</si>
  <si>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</si>
  <si>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</si>
  <si>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</si>
  <si>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</si>
  <si>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</si>
  <si>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</si>
  <si>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</si>
  <si>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</si>
  <si>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</si>
  <si>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</si>
  <si>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</si>
  <si>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</si>
  <si>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</si>
  <si>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</si>
  <si>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</si>
  <si>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</si>
  <si>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</si>
  <si>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</si>
  <si>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</si>
  <si>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</si>
  <si>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</si>
  <si>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</si>
  <si>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</si>
  <si>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</si>
  <si>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</si>
  <si>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</si>
  <si>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</si>
  <si>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</si>
  <si>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</si>
  <si>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</si>
  <si>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</si>
  <si>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</si>
  <si>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</si>
  <si>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</si>
  <si>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</si>
  <si>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</si>
  <si>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</si>
  <si>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</si>
  <si>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</si>
  <si>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</si>
  <si>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</si>
  <si>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</si>
  <si>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</si>
  <si>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</si>
  <si>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</si>
  <si>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</si>
  <si>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</si>
  <si>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</si>
  <si>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</si>
  <si>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</si>
  <si>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</si>
  <si>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</si>
  <si>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</si>
  <si>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</si>
  <si>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</si>
  <si>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</si>
  <si>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</si>
  <si>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</si>
  <si>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</si>
  <si>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</si>
  <si>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</si>
  <si>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</si>
  <si>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</si>
  <si>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</si>
  <si>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</si>
  <si>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</si>
  <si>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</si>
  <si>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</si>
  <si>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</si>
  <si>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</si>
  <si>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</si>
  <si>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</si>
  <si>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</si>
  <si>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</si>
  <si>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</si>
  <si>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</si>
  <si>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</si>
  <si>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</si>
  <si>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</si>
  <si>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</si>
  <si>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</si>
  <si>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</si>
  <si>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</si>
  <si>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</si>
  <si>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</si>
  <si>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</si>
  <si>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</si>
  <si>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</si>
  <si>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</si>
  <si>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</si>
  <si>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</si>
  <si>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</si>
  <si>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</si>
  <si>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</si>
  <si>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</si>
  <si>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</si>
  <si>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</si>
  <si>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</si>
  <si>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</si>
  <si>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</si>
  <si>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</si>
  <si>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</si>
  <si>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</si>
  <si>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</si>
  <si>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</si>
  <si>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</si>
  <si>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</si>
  <si>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</si>
  <si>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</si>
  <si>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</si>
  <si>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</si>
  <si>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</si>
  <si>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</si>
  <si>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</si>
  <si>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</si>
  <si>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</si>
  <si>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</si>
  <si>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</si>
  <si>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</si>
  <si>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</si>
  <si>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</si>
  <si>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</si>
  <si>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</si>
  <si>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</si>
  <si>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</si>
  <si>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</si>
  <si>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</si>
  <si>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</si>
  <si>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</si>
  <si>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</si>
  <si>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</si>
  <si>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</si>
  <si>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</si>
  <si>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</si>
  <si>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</si>
  <si>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</si>
  <si>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</si>
  <si>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</si>
  <si>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</si>
  <si>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</si>
  <si>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</si>
  <si>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</si>
  <si>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</si>
  <si>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</si>
  <si>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</si>
  <si>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</si>
  <si>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</si>
  <si>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</si>
  <si>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</si>
  <si>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</si>
  <si>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</si>
  <si>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</si>
  <si>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</si>
  <si>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</si>
  <si>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</si>
  <si>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</si>
  <si>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</si>
  <si>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</si>
  <si>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</si>
  <si>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</si>
  <si>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</si>
  <si>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</si>
  <si>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</si>
  <si>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</si>
  <si>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</si>
  <si>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</si>
  <si>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</si>
  <si>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</si>
  <si>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</si>
  <si>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</si>
  <si>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</si>
  <si>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</si>
  <si>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</si>
  <si>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</si>
  <si>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</si>
  <si>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</si>
  <si>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</si>
  <si>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</si>
  <si>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</si>
  <si>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</si>
  <si>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</si>
  <si>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</si>
  <si>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</si>
  <si>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</si>
  <si>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</si>
  <si>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</si>
  <si>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</si>
  <si>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</si>
  <si>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</si>
  <si>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</si>
  <si>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</si>
  <si>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</si>
  <si>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</si>
  <si>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</si>
  <si>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</si>
  <si>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</si>
  <si>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</si>
  <si>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</si>
  <si>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</si>
  <si>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</si>
  <si>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</si>
  <si>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</si>
  <si>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</si>
  <si>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</si>
  <si>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</si>
  <si>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</si>
  <si>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</si>
  <si>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</si>
  <si>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</si>
  <si>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</si>
  <si>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</si>
  <si>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</si>
  <si>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</si>
  <si>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</si>
  <si>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</si>
  <si>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</si>
  <si>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</si>
  <si>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</si>
  <si>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</si>
  <si>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</si>
  <si>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</si>
  <si>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</si>
  <si>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</si>
  <si>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</si>
  <si>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</si>
  <si>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</si>
  <si>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</si>
  <si>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</si>
  <si>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</si>
  <si>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</si>
  <si>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</si>
  <si>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</si>
  <si>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</si>
  <si>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</si>
  <si>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</si>
  <si>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</si>
  <si>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</si>
  <si>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</si>
  <si>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</si>
  <si>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</si>
  <si>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</si>
  <si>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</si>
  <si>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</si>
  <si>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</si>
  <si>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</si>
  <si>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</si>
  <si>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</si>
  <si>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</si>
  <si>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</si>
  <si>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</si>
  <si>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</si>
  <si>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</si>
  <si>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</si>
  <si>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</si>
  <si>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</si>
  <si>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</si>
  <si>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</si>
  <si>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</si>
  <si>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</si>
  <si>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</si>
  <si>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</si>
  <si>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</si>
  <si>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</si>
  <si>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</si>
  <si>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</si>
  <si>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</si>
  <si>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</si>
  <si>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</si>
  <si>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</si>
  <si>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</si>
  <si>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</si>
  <si>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</si>
  <si>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</si>
  <si>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</si>
  <si>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</si>
  <si>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</si>
  <si>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</si>
  <si>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</si>
  <si>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</si>
  <si>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</si>
  <si>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</si>
  <si>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</si>
  <si>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</si>
  <si>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</si>
  <si>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</si>
  <si>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</si>
  <si>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</si>
  <si>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</si>
  <si>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</si>
  <si>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</si>
  <si>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</si>
  <si>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</si>
  <si>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</si>
  <si>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</si>
  <si>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</si>
  <si>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</si>
  <si>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</si>
  <si>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</si>
  <si>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</si>
  <si>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</si>
  <si>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</si>
  <si>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</si>
  <si>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</si>
  <si>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</si>
  <si>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</si>
  <si>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</si>
  <si>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</si>
  <si>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</si>
  <si>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</si>
  <si>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</si>
  <si>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</si>
  <si>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</si>
  <si>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</si>
  <si>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</si>
  <si>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</si>
  <si>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</si>
  <si>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</si>
  <si>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</si>
  <si>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</si>
  <si>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</si>
  <si>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</si>
  <si>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</si>
  <si>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</si>
  <si>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</si>
  <si>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</si>
  <si>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</si>
  <si>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</si>
  <si>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</si>
  <si>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</si>
  <si>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</si>
  <si>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</si>
  <si>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</si>
  <si>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</si>
  <si>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</si>
  <si>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</si>
  <si>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</si>
  <si>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</si>
  <si>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</si>
  <si>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</si>
  <si>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</si>
  <si>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</si>
  <si>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</si>
  <si>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</si>
  <si>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</si>
  <si>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</si>
  <si>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</si>
  <si>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</si>
  <si>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</si>
  <si>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</si>
  <si>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</si>
  <si>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</si>
  <si>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</si>
  <si>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</si>
  <si>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</si>
  <si>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</si>
  <si>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</si>
  <si>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</si>
  <si>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</si>
  <si>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</si>
  <si>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</si>
  <si>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</si>
  <si>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</si>
  <si>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</si>
  <si>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</si>
  <si>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</si>
  <si>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</si>
  <si>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</si>
  <si>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</si>
  <si>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</si>
  <si>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</si>
  <si>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</si>
  <si>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</si>
  <si>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</si>
  <si>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</si>
  <si>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</si>
  <si>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</si>
  <si>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</si>
  <si>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</si>
  <si>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</si>
  <si>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</si>
  <si>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</si>
  <si>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</si>
  <si>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</si>
  <si>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</si>
  <si>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</si>
  <si>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</si>
  <si>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</si>
  <si>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</si>
  <si>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</si>
  <si>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</si>
  <si>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</si>
  <si>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</si>
  <si>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</si>
  <si>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</si>
  <si>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</si>
  <si>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</si>
  <si>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</si>
  <si>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</si>
  <si>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</si>
  <si>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</si>
  <si>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</si>
  <si>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</si>
  <si>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</si>
  <si>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</si>
  <si>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</si>
  <si>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</si>
  <si>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</si>
  <si>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</si>
  <si>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</si>
  <si>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</si>
  <si>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</si>
  <si>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</si>
  <si>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</si>
  <si>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</si>
  <si>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</si>
  <si>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</si>
  <si>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</si>
  <si>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</si>
  <si>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</si>
  <si>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</si>
  <si>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</si>
  <si>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</si>
  <si>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</si>
  <si>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</si>
  <si>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</si>
  <si>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</si>
  <si>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</si>
  <si>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</si>
  <si>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</si>
  <si>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</si>
  <si>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</si>
  <si>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</si>
  <si>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</si>
  <si>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</si>
  <si>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</si>
  <si>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</si>
  <si>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</si>
  <si>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</si>
  <si>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</si>
  <si>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</si>
  <si>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</si>
  <si>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</si>
  <si>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</si>
  <si>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</si>
  <si>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</si>
  <si>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</si>
  <si>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</si>
  <si>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</si>
  <si>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</si>
  <si>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</si>
  <si>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</si>
  <si>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</si>
  <si>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</si>
  <si>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</si>
  <si>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</si>
  <si>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</si>
  <si>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</si>
  <si>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</si>
  <si>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</si>
  <si>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</si>
  <si>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</si>
  <si>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</si>
  <si>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</si>
  <si>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</si>
  <si>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</si>
  <si>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</si>
  <si>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</si>
  <si>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</si>
  <si>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</si>
  <si>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</si>
  <si>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</si>
  <si>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</si>
  <si>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</si>
  <si>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</si>
  <si>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</si>
  <si>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</si>
  <si>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</si>
  <si>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</si>
  <si>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</si>
  <si>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</si>
  <si>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</si>
  <si>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</si>
  <si>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</si>
  <si>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</si>
  <si>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</si>
  <si>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</si>
  <si>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</si>
  <si>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</si>
  <si>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</si>
  <si>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</si>
  <si>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</si>
  <si>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</si>
  <si>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</si>
  <si>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</si>
  <si>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</si>
  <si>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</si>
  <si>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</si>
  <si>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</si>
  <si>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</si>
  <si>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</si>
  <si>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</si>
  <si>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</si>
  <si>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</si>
  <si>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</si>
  <si>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</si>
  <si>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</si>
  <si>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</si>
  <si>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</si>
  <si>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</si>
  <si>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</si>
  <si>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</si>
  <si>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</si>
  <si>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</si>
  <si>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</si>
  <si>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</si>
  <si>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</si>
  <si>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</si>
  <si>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</si>
  <si>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</si>
  <si>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</si>
  <si>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</si>
  <si>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</si>
  <si>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</si>
  <si>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</si>
  <si>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</si>
  <si>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</si>
  <si>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</si>
  <si>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</si>
  <si>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</si>
  <si>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</si>
  <si>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</si>
  <si>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</si>
  <si>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</si>
  <si>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</si>
  <si>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</si>
  <si>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</si>
  <si>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</si>
  <si>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</si>
  <si>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</si>
  <si>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</si>
  <si>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</si>
  <si>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</si>
  <si>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</si>
  <si>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</si>
  <si>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</si>
  <si>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</si>
  <si>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</si>
  <si>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</si>
  <si>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</si>
  <si>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</si>
  <si>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</si>
  <si>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</si>
  <si>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</si>
  <si>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</si>
  <si>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</si>
  <si>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</si>
  <si>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</si>
  <si>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</si>
  <si>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</si>
  <si>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</si>
  <si>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</si>
  <si>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</si>
  <si>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</si>
  <si>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</si>
  <si>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</si>
  <si>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</si>
  <si>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</si>
  <si>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</si>
  <si>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</si>
  <si>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</si>
  <si>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</si>
  <si>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</si>
  <si>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</si>
  <si>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</si>
  <si>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</si>
  <si>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</si>
  <si>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</si>
  <si>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</si>
  <si>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</si>
  <si>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</si>
  <si>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</si>
  <si>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</si>
  <si>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</si>
  <si>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</si>
  <si>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</si>
  <si>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</si>
  <si>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</si>
  <si>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</si>
  <si>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</si>
  <si>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</si>
  <si>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</si>
  <si>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</si>
  <si>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</si>
  <si>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</si>
  <si>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</si>
  <si>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</si>
  <si>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</si>
  <si>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</si>
  <si>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</si>
  <si>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</si>
  <si>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</si>
  <si>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</si>
  <si>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</si>
  <si>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</si>
  <si>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</si>
  <si>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</si>
  <si>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</si>
  <si>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</si>
  <si>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</si>
  <si>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</si>
  <si>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</si>
  <si>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</si>
  <si>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</si>
  <si>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</si>
  <si>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</si>
  <si>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</si>
  <si>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</si>
  <si>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</si>
  <si>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</si>
  <si>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</si>
  <si>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</si>
  <si>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</si>
  <si>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</si>
  <si>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</si>
  <si>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</si>
  <si>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</si>
  <si>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</si>
  <si>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</si>
  <si>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</si>
  <si>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</si>
  <si>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</si>
  <si>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</si>
  <si>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</si>
  <si>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</si>
  <si>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</si>
  <si>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</si>
  <si>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</si>
  <si>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</si>
  <si>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</si>
  <si>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</si>
  <si>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</si>
  <si>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</si>
  <si>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</si>
  <si>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</si>
  <si>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</si>
  <si>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</si>
  <si>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</si>
  <si>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</si>
  <si>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</si>
  <si>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</si>
  <si>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</si>
  <si>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</si>
  <si>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</si>
  <si>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</si>
  <si>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</si>
  <si>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</si>
  <si>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</si>
  <si>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</si>
  <si>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</si>
  <si>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</si>
  <si>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</si>
  <si>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</si>
  <si>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</si>
  <si>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</si>
  <si>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</si>
  <si>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</si>
  <si>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</si>
  <si>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</si>
  <si>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</si>
  <si>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</si>
  <si>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</si>
  <si>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</si>
  <si>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</si>
  <si>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</si>
  <si>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</si>
  <si>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</si>
  <si>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</si>
  <si>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</si>
  <si>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</si>
  <si>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</si>
  <si>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</si>
  <si>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</si>
  <si>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</si>
  <si>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</si>
  <si>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</si>
  <si>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</si>
  <si>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</si>
  <si>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</si>
  <si>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</si>
  <si>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</si>
  <si>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</si>
  <si>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</si>
  <si>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</si>
  <si>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</si>
  <si>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</si>
  <si>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</si>
  <si>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</si>
  <si>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</si>
  <si>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</si>
  <si>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</si>
  <si>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</si>
  <si>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</si>
  <si>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</si>
  <si>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</si>
  <si>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</si>
  <si>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</si>
  <si>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</si>
  <si>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</si>
  <si>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</si>
  <si>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</si>
  <si>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</si>
  <si>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</si>
  <si>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</si>
  <si>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</si>
  <si>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</si>
  <si>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</si>
  <si>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</si>
  <si>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</si>
  <si>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</si>
  <si>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</si>
  <si>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</si>
  <si>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</si>
  <si>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</si>
  <si>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</si>
  <si>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</si>
  <si>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</si>
  <si>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</si>
  <si>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</si>
  <si>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</si>
  <si>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</si>
  <si>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</si>
  <si>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</si>
  <si>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</si>
  <si>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</si>
  <si>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</si>
  <si>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</si>
  <si>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</si>
  <si>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</si>
  <si>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</si>
  <si>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</si>
  <si>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</si>
  <si>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</si>
  <si>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</si>
  <si>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</si>
  <si>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</si>
  <si>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</si>
  <si>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</si>
  <si>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</si>
  <si>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</si>
  <si>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</si>
  <si>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</si>
  <si>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</si>
  <si>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</si>
  <si>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</si>
  <si>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</si>
  <si>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</si>
  <si>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</si>
  <si>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</si>
  <si>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</si>
  <si>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</si>
  <si>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</si>
  <si>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</si>
  <si>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</si>
  <si>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</si>
  <si>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</si>
  <si>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</si>
  <si>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</si>
  <si>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</si>
  <si>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</si>
  <si>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</si>
  <si>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</si>
  <si>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</si>
  <si>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</si>
  <si>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</si>
  <si>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</si>
  <si>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</si>
  <si>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</si>
  <si>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</si>
  <si>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</si>
  <si>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</si>
  <si>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</si>
  <si>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</si>
  <si>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</si>
  <si>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</si>
  <si>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</si>
  <si>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</si>
  <si>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</si>
  <si>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</si>
  <si>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</si>
  <si>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</si>
  <si>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</si>
  <si>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</si>
  <si>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</si>
  <si>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</si>
  <si>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</si>
  <si>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</si>
  <si>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</si>
  <si>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</si>
  <si>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</si>
  <si>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</si>
  <si>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</si>
  <si>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</si>
  <si>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</si>
  <si>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</si>
  <si>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</si>
  <si>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</si>
  <si>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</si>
  <si>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</si>
  <si>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</si>
  <si>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</si>
  <si>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</si>
  <si>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</si>
  <si>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</si>
  <si>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</si>
  <si>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</si>
  <si>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</si>
  <si>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</si>
  <si>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</si>
  <si>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</si>
  <si>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</si>
  <si>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</si>
  <si>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</si>
  <si>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</si>
  <si>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</si>
  <si>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</si>
  <si>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</si>
  <si>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</si>
  <si>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</si>
  <si>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</si>
  <si>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</si>
  <si>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</si>
  <si>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</si>
  <si>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</si>
  <si>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</si>
  <si>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</si>
  <si>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</si>
  <si>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</si>
  <si>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</si>
  <si>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</si>
  <si>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</si>
  <si>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</si>
  <si>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</si>
  <si>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</si>
  <si>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</si>
  <si>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</si>
  <si>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</si>
  <si>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</si>
  <si>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</si>
  <si>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</si>
  <si>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</si>
  <si>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</si>
  <si>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</si>
  <si>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</si>
  <si>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</si>
  <si>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</si>
  <si>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</si>
  <si>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</si>
  <si>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</si>
  <si>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</si>
  <si>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</si>
  <si>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</si>
  <si>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</si>
  <si>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</si>
  <si>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</si>
  <si>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</si>
  <si>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</si>
  <si>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</si>
  <si>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</si>
  <si>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</si>
  <si>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</si>
  <si>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</si>
  <si>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</si>
  <si>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</si>
  <si>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</si>
  <si>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</si>
  <si>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</si>
  <si>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</si>
  <si>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</si>
  <si>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</si>
  <si>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</si>
  <si>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</si>
  <si>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</si>
  <si>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</si>
  <si>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</si>
  <si>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</si>
  <si>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</si>
  <si>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</si>
  <si>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</si>
  <si>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</si>
  <si>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</si>
  <si>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</si>
  <si>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</si>
  <si>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</si>
  <si>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</si>
  <si>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</si>
  <si>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</si>
  <si>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</si>
  <si>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</si>
  <si>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</si>
  <si>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</si>
  <si>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</si>
  <si>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</si>
  <si>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</si>
  <si>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</si>
  <si>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</si>
  <si>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</si>
  <si>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</si>
  <si>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</si>
  <si>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</si>
  <si>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</si>
  <si>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</si>
  <si>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</si>
  <si>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</si>
  <si>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</si>
  <si>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</si>
  <si>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</si>
  <si>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</si>
  <si>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</si>
  <si>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</si>
  <si>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</si>
  <si>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</si>
  <si>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</si>
  <si>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</si>
  <si>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</si>
  <si>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</si>
  <si>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</si>
  <si>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</si>
  <si>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</si>
  <si>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</si>
  <si>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</si>
  <si>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</si>
  <si>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</si>
  <si>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</si>
  <si>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</si>
  <si>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</si>
  <si>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</si>
  <si>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</si>
  <si>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</si>
  <si>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</si>
  <si>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</si>
  <si>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</si>
  <si>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</si>
  <si>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</si>
  <si>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</si>
  <si>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</si>
  <si>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</si>
  <si>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</si>
  <si>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</si>
  <si>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</si>
  <si>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</si>
  <si>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</si>
  <si>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</si>
  <si>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</si>
  <si>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</si>
  <si>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</si>
  <si>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</si>
  <si>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</si>
  <si>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</si>
  <si>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</si>
  <si>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</si>
  <si>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</si>
  <si>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</si>
  <si>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</si>
  <si>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</si>
  <si>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</si>
  <si>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</si>
  <si>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</si>
  <si>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</si>
  <si>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</si>
  <si>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</si>
  <si>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</si>
  <si>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</si>
  <si>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</si>
  <si>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</si>
  <si>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</si>
  <si>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</si>
  <si>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</si>
  <si>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</si>
  <si>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</si>
  <si>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</si>
  <si>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</si>
  <si>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</si>
  <si>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</si>
  <si>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</si>
  <si>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</si>
  <si>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</si>
  <si>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</si>
  <si>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</si>
  <si>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</si>
  <si>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</si>
  <si>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</si>
  <si>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</si>
  <si>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</si>
  <si>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</si>
  <si>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</si>
  <si>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</si>
  <si>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</si>
  <si>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</si>
  <si>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</si>
  <si>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</si>
  <si>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</si>
  <si>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</si>
  <si>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</si>
  <si>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</si>
  <si>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</si>
  <si>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</si>
  <si>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</si>
  <si>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</si>
  <si>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</si>
  <si>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</si>
  <si>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</si>
  <si>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</si>
  <si>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</si>
  <si>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</si>
  <si>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</si>
  <si>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</si>
  <si>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</si>
  <si>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</si>
  <si>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</si>
  <si>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</si>
  <si>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</si>
  <si>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</si>
  <si>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</si>
  <si>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</si>
  <si>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</si>
  <si>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</si>
  <si>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</si>
  <si>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</si>
  <si>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</si>
  <si>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</si>
  <si>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</si>
  <si>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</si>
  <si>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</si>
  <si>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</si>
  <si>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</si>
  <si>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</si>
  <si>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</si>
  <si>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</si>
  <si>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</si>
  <si>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</si>
  <si>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</si>
  <si>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</si>
  <si>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</si>
  <si>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</si>
  <si>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</si>
  <si>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</si>
  <si>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</si>
  <si>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</si>
  <si>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</si>
  <si>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</si>
  <si>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</si>
  <si>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</si>
  <si>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</si>
  <si>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</si>
  <si>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</si>
  <si>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</si>
  <si>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</si>
  <si>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</si>
  <si>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</si>
  <si>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</si>
  <si>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</si>
  <si>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</si>
  <si>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</si>
  <si>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</si>
  <si>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</si>
  <si>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</si>
  <si>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</si>
  <si>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</si>
  <si>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</si>
  <si>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</si>
  <si>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</si>
  <si>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</si>
  <si>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</si>
  <si>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</si>
  <si>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</si>
  <si>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</si>
  <si>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</si>
  <si>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</si>
  <si>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</si>
  <si>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</si>
  <si>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</si>
  <si>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</si>
  <si>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</si>
  <si>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</si>
  <si>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</si>
  <si>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</si>
  <si>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</si>
  <si>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</si>
  <si>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</si>
  <si>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</si>
  <si>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</si>
  <si>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</si>
  <si>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</si>
  <si>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</si>
  <si>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</si>
  <si>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</si>
  <si>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</si>
  <si>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</si>
  <si>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</si>
  <si>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</si>
  <si>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</si>
  <si>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</si>
  <si>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</si>
  <si>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</si>
  <si>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</si>
  <si>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</si>
  <si>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</si>
  <si>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</si>
  <si>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</si>
  <si>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</si>
  <si>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</si>
  <si>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</si>
  <si>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</si>
  <si>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</si>
  <si>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</si>
  <si>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</si>
  <si>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</si>
  <si>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</si>
  <si>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</si>
  <si>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</si>
  <si>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</si>
  <si>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</si>
  <si>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</si>
  <si>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</si>
  <si>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</si>
  <si>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</si>
  <si>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</si>
  <si>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</si>
  <si>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</si>
  <si>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</si>
  <si>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</si>
  <si>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</si>
  <si>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</si>
  <si>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</si>
  <si>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</si>
  <si>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</si>
  <si>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</si>
  <si>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</si>
  <si>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</si>
  <si>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</si>
  <si>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</si>
  <si>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</si>
  <si>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</si>
  <si>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</si>
  <si>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</si>
  <si>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</si>
  <si>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</si>
  <si>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</si>
  <si>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</si>
  <si>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</si>
  <si>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</si>
  <si>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</si>
  <si>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</si>
  <si>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</si>
  <si>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</si>
  <si>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</si>
  <si>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</si>
  <si>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</si>
  <si>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</si>
  <si>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</si>
  <si>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</si>
  <si>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</si>
  <si>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</si>
  <si>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</si>
  <si>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</si>
  <si>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</si>
  <si>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</si>
  <si>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</si>
  <si>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</si>
  <si>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</si>
  <si>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</si>
  <si>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</si>
  <si>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</si>
  <si>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</si>
  <si>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</si>
  <si>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</si>
  <si>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</si>
  <si>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</si>
  <si>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</si>
  <si>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</si>
  <si>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</si>
  <si>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</si>
  <si>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</si>
  <si>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</si>
  <si>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</si>
  <si>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</si>
  <si>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</si>
  <si>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</si>
  <si>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</si>
  <si>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</si>
  <si>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</si>
  <si>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</si>
  <si>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</si>
  <si>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</si>
  <si>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</si>
  <si>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</si>
  <si>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</si>
  <si>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</si>
  <si>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</si>
  <si>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</si>
  <si>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</si>
  <si>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</si>
  <si>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</si>
  <si>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</si>
  <si>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</si>
  <si>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</si>
  <si>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</si>
  <si>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</si>
  <si>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</si>
  <si>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</si>
  <si>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</si>
  <si>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</si>
  <si>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</si>
  <si>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</si>
  <si>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</si>
  <si>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</si>
  <si>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</si>
  <si>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</si>
  <si>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</si>
  <si>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</si>
  <si>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</si>
  <si>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</si>
  <si>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</si>
  <si>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</si>
  <si>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</si>
  <si>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</si>
  <si>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</si>
  <si>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</si>
  <si>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</si>
  <si>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</si>
  <si>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</si>
  <si>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</si>
  <si>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</si>
  <si>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</si>
  <si>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</si>
  <si>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</si>
  <si>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</si>
  <si>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</si>
  <si>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</si>
  <si>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</si>
  <si>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</si>
  <si>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</si>
  <si>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</si>
  <si>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</si>
  <si>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</si>
  <si>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</si>
  <si>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</si>
  <si>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</si>
  <si>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</si>
  <si>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</si>
  <si>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</si>
  <si>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</si>
  <si>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</si>
  <si>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</si>
  <si>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</si>
  <si>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</si>
  <si>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</si>
  <si>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</si>
  <si>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</si>
  <si>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</si>
  <si>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</si>
  <si>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</si>
  <si>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</si>
  <si>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</si>
  <si>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</si>
  <si>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</si>
  <si>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</si>
  <si>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</si>
  <si>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</si>
  <si>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</si>
  <si>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</si>
  <si>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</si>
  <si>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</si>
  <si>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</si>
  <si>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</si>
  <si>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</si>
  <si>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</si>
  <si>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</si>
  <si>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</si>
  <si>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</si>
  <si>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</si>
  <si>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</si>
  <si>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</si>
  <si>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</si>
  <si>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</si>
  <si>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</si>
  <si>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</si>
  <si>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</si>
  <si>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</si>
  <si>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</si>
  <si>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</si>
  <si>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</si>
  <si>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</si>
  <si>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</si>
  <si>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</si>
  <si>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</si>
  <si>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</si>
  <si>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</si>
  <si>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</si>
  <si>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</si>
  <si>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</si>
  <si>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</si>
  <si>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</si>
  <si>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</si>
  <si>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</si>
  <si>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</si>
  <si>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</si>
  <si>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</si>
  <si>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</si>
  <si>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</si>
  <si>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</si>
  <si>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</si>
  <si>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</si>
  <si>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</si>
  <si>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</si>
  <si>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</si>
  <si>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</si>
  <si>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</si>
  <si>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</si>
  <si>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</si>
  <si>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</si>
  <si>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</si>
  <si>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</si>
  <si>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</si>
  <si>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</si>
  <si>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</si>
  <si>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</si>
  <si>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</si>
  <si>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</si>
  <si>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</si>
  <si>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</si>
  <si>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</si>
  <si>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</si>
  <si>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</si>
  <si>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</si>
  <si>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</si>
  <si>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</si>
  <si>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</si>
  <si>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</si>
  <si>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</si>
  <si>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</si>
  <si>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</si>
  <si>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</si>
  <si>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</si>
  <si>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</si>
  <si>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</si>
  <si>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</si>
  <si>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</si>
  <si>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</si>
  <si>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</si>
  <si>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</si>
  <si>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</si>
  <si>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</si>
  <si>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</si>
  <si>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</si>
  <si>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</si>
  <si>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</si>
  <si>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</si>
  <si>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</si>
  <si>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</si>
  <si>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</si>
  <si>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</si>
  <si>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</si>
  <si>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</si>
  <si>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</si>
  <si>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</si>
  <si>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</si>
  <si>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</si>
  <si>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</si>
  <si>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</si>
  <si>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</si>
  <si>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</si>
  <si>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</si>
  <si>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</si>
  <si>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</si>
  <si>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</si>
  <si>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</si>
  <si>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</si>
  <si>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</si>
  <si>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</si>
  <si>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</si>
  <si>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</si>
  <si>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</si>
  <si>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</si>
  <si>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</si>
  <si>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</si>
  <si>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</si>
  <si>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</si>
  <si>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</si>
  <si>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</si>
  <si>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</si>
  <si>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</si>
  <si>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</si>
  <si>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</si>
  <si>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</si>
  <si>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</si>
  <si>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</si>
  <si>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</si>
  <si>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</si>
  <si>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</si>
  <si>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</si>
  <si>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</si>
  <si>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</si>
  <si>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</si>
  <si>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</si>
  <si>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</si>
  <si>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</si>
  <si>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</si>
  <si>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</si>
  <si>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</si>
  <si>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</si>
  <si>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</si>
  <si>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</si>
  <si>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</si>
  <si>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</si>
  <si>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</si>
  <si>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</si>
  <si>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</si>
  <si>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</si>
  <si>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</si>
  <si>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</si>
  <si>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</si>
  <si>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</si>
  <si>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</si>
  <si>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</si>
  <si>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</si>
  <si>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</si>
  <si>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</si>
  <si>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</si>
  <si>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</si>
  <si>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</si>
  <si>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</si>
  <si>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</si>
  <si>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</si>
  <si>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</si>
  <si>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</si>
  <si>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</si>
  <si>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</si>
  <si>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</si>
  <si>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</si>
  <si>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</si>
  <si>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</si>
  <si>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</si>
  <si>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</si>
  <si>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</si>
  <si>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</si>
  <si>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</si>
  <si>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</si>
  <si>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</si>
  <si>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</si>
  <si>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</si>
  <si>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</si>
  <si>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</si>
  <si>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</si>
  <si>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</si>
  <si>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</si>
  <si>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</si>
  <si>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</si>
  <si>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</si>
  <si>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</si>
  <si>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</si>
  <si>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</si>
  <si>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</si>
  <si>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</si>
  <si>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</si>
  <si>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</si>
  <si>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</si>
  <si>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</si>
  <si>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</si>
  <si>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</si>
  <si>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</si>
  <si>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</si>
  <si>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</si>
  <si>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</si>
  <si>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</si>
  <si>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</si>
  <si>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</si>
  <si>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</si>
  <si>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</si>
  <si>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</si>
  <si>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</si>
  <si>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</si>
  <si>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</si>
  <si>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</si>
  <si>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</si>
  <si>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</si>
  <si>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</si>
  <si>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</si>
  <si>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</si>
  <si>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</si>
  <si>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</si>
  <si>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</si>
  <si>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</si>
  <si>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</si>
  <si>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</si>
  <si>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</si>
  <si>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</si>
  <si>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</si>
  <si>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</si>
  <si>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</si>
  <si>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</si>
  <si>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</si>
  <si>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</si>
  <si>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</si>
  <si>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</si>
  <si>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</si>
  <si>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</si>
  <si>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</si>
  <si>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</si>
  <si>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</si>
  <si>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</si>
  <si>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</si>
  <si>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</si>
  <si>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</si>
  <si>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</si>
  <si>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</si>
  <si>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</si>
  <si>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</si>
  <si>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</si>
  <si>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</si>
  <si>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</si>
  <si>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</si>
  <si>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</si>
  <si>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</si>
  <si>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</si>
  <si>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</si>
  <si>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</si>
  <si>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</si>
  <si>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</si>
  <si>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</si>
  <si>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</si>
  <si>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</si>
  <si>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</si>
  <si>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</si>
  <si>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</si>
  <si>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</si>
  <si>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</si>
  <si>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</si>
  <si>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</si>
  <si>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</si>
  <si>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</si>
  <si>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</si>
  <si>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</si>
  <si>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</si>
  <si>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</si>
  <si>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</si>
  <si>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</si>
  <si>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</si>
  <si>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</si>
  <si>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</si>
  <si>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</si>
  <si>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</si>
  <si>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</si>
  <si>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</si>
  <si>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</si>
  <si>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</si>
  <si>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</si>
  <si>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</si>
  <si>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</si>
  <si>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</si>
  <si>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</si>
  <si>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</si>
  <si>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</si>
  <si>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</si>
  <si>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</si>
  <si>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</si>
  <si>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</si>
  <si>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</si>
  <si>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</si>
  <si>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</si>
  <si>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</si>
  <si>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</si>
  <si>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</si>
  <si>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</si>
  <si>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</si>
  <si>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</si>
  <si>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</si>
  <si>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</si>
  <si>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</si>
  <si>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</si>
  <si>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</si>
  <si>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</si>
  <si>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</si>
  <si>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</si>
  <si>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</si>
  <si>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</si>
  <si>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</si>
  <si>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</si>
  <si>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</si>
  <si>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</si>
  <si>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</si>
  <si>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</si>
  <si>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</si>
  <si>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</si>
  <si>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</si>
  <si>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</si>
  <si>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</si>
  <si>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</si>
  <si>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</si>
  <si>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</si>
  <si>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</si>
  <si>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</si>
  <si>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</si>
  <si>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</si>
  <si>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</si>
  <si>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</si>
  <si>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</si>
  <si>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</si>
  <si>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</si>
  <si>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</si>
  <si>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</si>
  <si>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</si>
  <si>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</si>
  <si>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</si>
  <si>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</si>
  <si>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</si>
  <si>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</si>
  <si>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</si>
  <si>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</si>
  <si>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</si>
  <si>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</si>
  <si>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</si>
  <si>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</si>
  <si>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</si>
  <si>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</si>
  <si>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</si>
  <si>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</si>
  <si>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</si>
  <si>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</si>
  <si>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</si>
  <si>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</si>
  <si>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</si>
  <si>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</si>
  <si>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</si>
  <si>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</si>
  <si>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</si>
  <si>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</si>
  <si>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</si>
  <si>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</si>
  <si>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</si>
  <si>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</si>
  <si>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</si>
  <si>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</si>
  <si>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</si>
  <si>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</si>
  <si>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</si>
  <si>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</si>
  <si>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</si>
  <si>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</si>
  <si>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</si>
  <si>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</si>
  <si>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</si>
  <si>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</si>
  <si>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</si>
  <si>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</si>
  <si>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</si>
  <si>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</si>
  <si>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</si>
  <si>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</si>
  <si>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</si>
  <si>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</si>
  <si>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</si>
  <si>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</si>
  <si>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</si>
  <si>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</si>
  <si>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</si>
  <si>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</si>
  <si>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</si>
  <si>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</si>
  <si>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</si>
  <si>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</si>
  <si>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</si>
  <si>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</si>
  <si>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</si>
  <si>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</si>
  <si>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</si>
  <si>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</si>
  <si>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</si>
  <si>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</si>
  <si>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</si>
  <si>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</si>
  <si>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</si>
  <si>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</si>
  <si>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</si>
  <si>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</si>
  <si>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</si>
  <si>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</si>
  <si>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</si>
  <si>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</si>
  <si>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</si>
  <si>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</si>
  <si>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</si>
  <si>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</si>
  <si>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</si>
  <si>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</si>
  <si>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</si>
  <si>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</si>
  <si>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</si>
  <si>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</si>
  <si>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</si>
  <si>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</si>
  <si>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</si>
  <si>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</si>
  <si>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</si>
  <si>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</si>
  <si>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</si>
  <si>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</si>
  <si>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</si>
  <si>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</si>
  <si>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</si>
  <si>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</si>
  <si>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</si>
  <si>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</si>
  <si>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</si>
  <si>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</si>
  <si>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</si>
  <si>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</si>
  <si>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</si>
  <si>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</si>
  <si>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</si>
  <si>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</si>
  <si>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</si>
  <si>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</si>
  <si>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</si>
  <si>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</si>
  <si>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</si>
  <si>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</si>
  <si>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</si>
  <si>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</si>
  <si>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</si>
  <si>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</si>
  <si>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</si>
  <si>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</si>
  <si>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</si>
  <si>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</si>
  <si>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</si>
  <si>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</si>
  <si>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</si>
  <si>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</si>
  <si>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</si>
  <si>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</si>
  <si>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</si>
  <si>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</si>
  <si>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</si>
  <si>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</si>
  <si>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</si>
  <si>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</si>
  <si>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</si>
  <si>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</si>
  <si>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</si>
  <si>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</si>
  <si>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</si>
  <si>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</si>
  <si>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</si>
  <si>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</si>
  <si>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</si>
  <si>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</si>
  <si>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</si>
  <si>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</si>
  <si>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</si>
  <si>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</si>
  <si>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</si>
  <si>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</si>
  <si>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</si>
  <si>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</si>
  <si>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</si>
  <si>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</si>
  <si>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</si>
  <si>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</si>
  <si>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</si>
  <si>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</si>
  <si>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</si>
  <si>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</si>
  <si>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</si>
  <si>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</si>
  <si>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</si>
  <si>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</si>
  <si>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</si>
  <si>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</si>
  <si>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</si>
  <si>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</si>
  <si>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</si>
  <si>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</si>
  <si>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</si>
  <si>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</si>
  <si>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</si>
  <si>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</si>
  <si>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</si>
  <si>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</si>
  <si>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</si>
  <si>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</si>
  <si>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</si>
  <si>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</si>
  <si>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</si>
  <si>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</si>
  <si>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</si>
  <si>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</si>
  <si>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</si>
  <si>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</si>
  <si>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</si>
  <si>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</si>
  <si>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</si>
  <si>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</si>
  <si>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</si>
  <si>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</si>
  <si>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</si>
  <si>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</si>
  <si>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</si>
  <si>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</si>
  <si>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</si>
  <si>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</si>
  <si>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</si>
  <si>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</si>
  <si>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</si>
  <si>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</si>
  <si>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</si>
  <si>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</si>
  <si>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</si>
  <si>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</si>
  <si>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</si>
  <si>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</si>
  <si>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</si>
  <si>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</si>
  <si>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</si>
  <si>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</si>
  <si>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</si>
  <si>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</si>
  <si>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</si>
  <si>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</si>
  <si>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</si>
  <si>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</si>
  <si>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</si>
  <si>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</si>
  <si>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</si>
  <si>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</si>
  <si>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</si>
  <si>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</si>
  <si>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</si>
  <si>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</si>
  <si>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</si>
  <si>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</si>
  <si>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</si>
  <si>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</si>
  <si>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</si>
  <si>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</si>
  <si>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</si>
  <si>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</si>
  <si>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</si>
  <si>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</si>
  <si>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</si>
  <si>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</si>
  <si>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</si>
  <si>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</si>
  <si>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</si>
  <si>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</si>
  <si>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</si>
  <si>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</si>
  <si>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</si>
  <si>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</si>
  <si>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</si>
  <si>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</si>
  <si>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</si>
  <si>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</si>
  <si>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</si>
  <si>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</si>
  <si>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</si>
  <si>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</si>
  <si>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</si>
  <si>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</si>
  <si>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</si>
  <si>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</si>
  <si>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</si>
  <si>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</si>
  <si>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</si>
  <si>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</si>
  <si>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</si>
  <si>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</si>
  <si>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</si>
  <si>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</si>
  <si>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</si>
  <si>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</si>
  <si>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</si>
  <si>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</si>
  <si>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</si>
  <si>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</si>
  <si>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</si>
  <si>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</si>
  <si>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</si>
  <si>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</si>
  <si>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</si>
  <si>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</si>
  <si>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</si>
  <si>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</si>
  <si>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</si>
  <si>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</si>
  <si>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</si>
  <si>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</si>
  <si>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</si>
  <si>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</si>
  <si>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</si>
  <si>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</si>
  <si>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</si>
  <si>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</si>
  <si>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</si>
  <si>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</si>
  <si>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</si>
  <si>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</si>
  <si>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</si>
  <si>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</si>
  <si>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</si>
  <si>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</si>
  <si>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</si>
  <si>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</si>
  <si>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</si>
  <si>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</si>
  <si>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</si>
  <si>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</si>
  <si>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</si>
  <si>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</si>
  <si>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</si>
  <si>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</si>
  <si>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</si>
  <si>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</si>
  <si>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</si>
  <si>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</si>
  <si>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</si>
  <si>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</si>
  <si>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</si>
  <si>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</si>
  <si>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</si>
  <si>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</si>
  <si>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</si>
  <si>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</si>
  <si>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</si>
  <si>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</si>
  <si>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</si>
  <si>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</si>
  <si>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</si>
  <si>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</si>
  <si>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</si>
  <si>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</si>
  <si>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</si>
  <si>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</si>
  <si>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</si>
  <si>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</si>
  <si>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</si>
  <si>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</si>
  <si>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</si>
  <si>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</si>
  <si>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</si>
  <si>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</si>
  <si>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</si>
  <si>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</si>
  <si>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</si>
  <si>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</si>
  <si>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</si>
  <si>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</si>
  <si>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</si>
  <si>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</si>
  <si>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</si>
  <si>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</si>
  <si>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</si>
  <si>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</si>
  <si>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</si>
  <si>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</si>
  <si>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</si>
  <si>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</si>
  <si>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</si>
  <si>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</si>
  <si>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</si>
  <si>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</si>
  <si>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</si>
  <si>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</si>
  <si>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</si>
  <si>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</si>
  <si>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</si>
  <si>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</si>
  <si>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</si>
  <si>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</si>
  <si>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</si>
  <si>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</si>
  <si>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</si>
  <si>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</si>
  <si>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</si>
  <si>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</si>
  <si>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</si>
  <si>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</si>
  <si>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</si>
  <si>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</si>
  <si>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</si>
  <si>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</si>
  <si>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</si>
  <si>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</si>
  <si>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</si>
  <si>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</si>
  <si>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</si>
  <si>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</si>
  <si>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</si>
  <si>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</si>
  <si>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</si>
  <si>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</si>
  <si>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</si>
  <si>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</si>
  <si>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</si>
  <si>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</si>
  <si>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</si>
  <si>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</si>
  <si>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</si>
  <si>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</si>
  <si>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</si>
  <si>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</si>
  <si>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</si>
  <si>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</si>
  <si>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</si>
  <si>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</si>
  <si>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</si>
  <si>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</si>
  <si>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</si>
  <si>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</si>
  <si>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</si>
  <si>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</si>
  <si>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</si>
  <si>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</si>
  <si>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</si>
  <si>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</si>
  <si>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</si>
  <si>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</si>
  <si>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</si>
  <si>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</si>
  <si>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</si>
  <si>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</si>
  <si>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</si>
  <si>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</si>
  <si>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</si>
  <si>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</si>
  <si>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</si>
  <si>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</si>
  <si>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</si>
  <si>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</si>
  <si>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</si>
  <si>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</si>
  <si>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</si>
  <si>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</si>
  <si>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</si>
  <si>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</si>
  <si>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</si>
  <si>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</si>
  <si>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</si>
  <si>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</si>
  <si>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</si>
  <si>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</si>
  <si>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</si>
  <si>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</si>
  <si>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</si>
  <si>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</si>
  <si>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</si>
  <si>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</si>
  <si>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</si>
  <si>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</si>
  <si>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</si>
  <si>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</si>
  <si>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</si>
  <si>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</si>
  <si>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</si>
  <si>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</si>
  <si>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</si>
  <si>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</si>
  <si>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</si>
  <si>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</si>
  <si>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</si>
  <si>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</si>
  <si>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</si>
  <si>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</si>
  <si>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</si>
  <si>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</si>
  <si>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</si>
  <si>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</si>
  <si>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</si>
  <si>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</si>
  <si>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</si>
  <si>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</si>
  <si>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</si>
  <si>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</si>
  <si>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</si>
  <si>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</si>
  <si>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</si>
  <si>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</si>
  <si>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</si>
  <si>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</si>
  <si>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</si>
  <si>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</si>
  <si>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</si>
  <si>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</si>
  <si>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</si>
  <si>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</si>
  <si>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</si>
  <si>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</si>
  <si>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</si>
  <si>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</si>
  <si>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</si>
  <si>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</si>
  <si>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</si>
  <si>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</si>
  <si>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</si>
  <si>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</si>
  <si>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</si>
  <si>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</si>
  <si>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</si>
  <si>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</si>
  <si>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</si>
  <si>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</si>
  <si>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</si>
  <si>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</si>
  <si>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</si>
  <si>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</si>
  <si>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</si>
  <si>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</si>
  <si>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</si>
  <si>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</si>
  <si>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</si>
  <si>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</si>
  <si>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</si>
  <si>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</si>
  <si>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</si>
  <si>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</si>
  <si>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</si>
  <si>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</si>
  <si>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</si>
  <si>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</si>
  <si>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</si>
  <si>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</si>
  <si>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</si>
  <si>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</si>
  <si>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</si>
  <si>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</si>
  <si>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</si>
  <si>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</si>
  <si>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</si>
  <si>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</si>
  <si>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</si>
  <si>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</si>
  <si>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</si>
  <si>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</si>
  <si>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</si>
  <si>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</si>
  <si>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</si>
  <si>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</si>
  <si>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</si>
  <si>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</si>
  <si>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</si>
  <si>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</si>
  <si>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</si>
  <si>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</si>
  <si>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</si>
  <si>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</si>
  <si>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</si>
  <si>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</si>
  <si>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</si>
  <si>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</si>
  <si>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</si>
  <si>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</si>
  <si>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</si>
  <si>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</si>
  <si>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</si>
  <si>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</si>
  <si>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</si>
  <si>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</si>
  <si>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</si>
  <si>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</si>
  <si>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</si>
  <si>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</si>
  <si>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</si>
  <si>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</si>
  <si>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</si>
  <si>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</si>
  <si>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</si>
  <si>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</si>
  <si>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</si>
  <si>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</si>
  <si>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</si>
  <si>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</si>
  <si>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</si>
  <si>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</si>
  <si>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</si>
  <si>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</si>
  <si>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</si>
  <si>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</si>
  <si>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</si>
  <si>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</si>
  <si>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</si>
  <si>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</si>
  <si>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</si>
  <si>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</si>
  <si>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</si>
  <si>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</si>
  <si>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</si>
  <si>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</si>
  <si>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</si>
  <si>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</si>
  <si>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</si>
  <si>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</si>
  <si>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</si>
  <si>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</si>
  <si>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</si>
  <si>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</si>
  <si>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</si>
  <si>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</si>
  <si>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</si>
  <si>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</si>
  <si>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</si>
  <si>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</si>
  <si>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</si>
  <si>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</si>
  <si>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</si>
  <si>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</si>
  <si>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</si>
  <si>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</si>
  <si>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</si>
  <si>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</si>
  <si>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</si>
  <si>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</si>
  <si>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</si>
  <si>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</si>
  <si>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</si>
  <si>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</si>
  <si>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</si>
  <si>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</si>
  <si>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</si>
  <si>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</si>
  <si>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</si>
  <si>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</si>
  <si>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</si>
  <si>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</si>
  <si>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</si>
  <si>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</si>
  <si>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</si>
  <si>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</si>
  <si>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</si>
  <si>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</si>
  <si>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</si>
  <si>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</si>
  <si>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</si>
  <si>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</si>
  <si>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</si>
  <si>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</si>
  <si>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</si>
  <si>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</si>
  <si>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</si>
  <si>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</si>
  <si>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</si>
  <si>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</si>
  <si>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</si>
  <si>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</si>
  <si>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</si>
  <si>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</si>
  <si>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</si>
  <si>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</si>
  <si>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</si>
  <si>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</si>
  <si>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</si>
  <si>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</si>
  <si>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</si>
  <si>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</si>
  <si>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</si>
  <si>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</si>
  <si>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</si>
  <si>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</si>
  <si>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</si>
  <si>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</si>
  <si>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</si>
  <si>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</si>
  <si>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</si>
  <si>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</si>
  <si>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</si>
  <si>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</si>
  <si>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</si>
  <si>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</si>
  <si>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</si>
  <si>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</si>
  <si>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</si>
  <si>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</si>
  <si>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</si>
  <si>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</si>
  <si>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</si>
  <si>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</si>
  <si>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</si>
  <si>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</si>
  <si>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</si>
  <si>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</si>
  <si>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</si>
  <si>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</si>
  <si>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</si>
  <si>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</si>
  <si>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</si>
  <si>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</si>
  <si>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</si>
  <si>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</si>
  <si>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</si>
  <si>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</si>
  <si>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</si>
  <si>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</si>
  <si>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</si>
  <si>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</si>
  <si>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</si>
  <si>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</si>
  <si>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</si>
  <si>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</si>
  <si>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</si>
  <si>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</si>
  <si>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</si>
  <si>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</si>
  <si>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</si>
  <si>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</si>
  <si>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</si>
  <si>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</si>
  <si>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</si>
  <si>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</si>
  <si>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</si>
  <si>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</si>
  <si>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</si>
  <si>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</si>
  <si>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</si>
  <si>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</si>
  <si>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</si>
  <si>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</si>
  <si>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</si>
  <si>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</si>
  <si>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</si>
  <si>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</si>
  <si>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</si>
  <si>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</si>
  <si>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</si>
  <si>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</si>
  <si>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</si>
  <si>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</si>
  <si>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</si>
  <si>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</si>
  <si>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</si>
  <si>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</si>
  <si>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</si>
  <si>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</si>
  <si>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</si>
  <si>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</si>
  <si>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</si>
  <si>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</si>
  <si>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</si>
  <si>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</si>
  <si>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</si>
  <si>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</si>
  <si>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</si>
  <si>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</si>
  <si>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</si>
  <si>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</si>
  <si>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</si>
  <si>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</si>
  <si>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</si>
  <si>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</si>
  <si>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</si>
  <si>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</si>
  <si>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</si>
  <si>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</si>
  <si>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</si>
  <si>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</si>
  <si>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</si>
  <si>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</si>
  <si>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</si>
  <si>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</si>
  <si>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</si>
  <si>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</si>
  <si>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</si>
  <si>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</si>
  <si>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</si>
  <si>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</si>
  <si>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</si>
  <si>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</si>
  <si>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</si>
  <si>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</si>
  <si>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</si>
  <si>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</si>
  <si>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</si>
  <si>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</si>
  <si>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</si>
  <si>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</si>
  <si>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</si>
  <si>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</si>
  <si>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</si>
  <si>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</si>
  <si>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</si>
  <si>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</si>
  <si>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</si>
  <si>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</si>
  <si>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</si>
  <si>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</si>
  <si>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</si>
  <si>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</si>
  <si>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</si>
  <si>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</si>
  <si>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</si>
  <si>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</si>
  <si>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</si>
  <si>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</si>
  <si>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</si>
  <si>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</si>
  <si>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</si>
  <si>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</si>
  <si>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</si>
  <si>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</si>
  <si>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</si>
  <si>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</si>
  <si>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</si>
  <si>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</si>
  <si>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</si>
  <si>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</si>
  <si>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</si>
  <si>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</si>
  <si>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</si>
  <si>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</si>
  <si>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</si>
  <si>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</si>
  <si>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</si>
  <si>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</si>
  <si>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</si>
  <si>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</si>
  <si>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</si>
  <si>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</si>
  <si>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</si>
  <si>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</si>
  <si>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</si>
  <si>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</si>
  <si>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</si>
  <si>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</si>
  <si>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</si>
  <si>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</si>
  <si>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</si>
  <si>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</si>
  <si>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</si>
  <si>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</si>
  <si>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</si>
  <si>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</si>
  <si>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</si>
  <si>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</si>
  <si>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</si>
  <si>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</si>
  <si>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</si>
  <si>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</si>
  <si>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</si>
  <si>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</si>
  <si>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</si>
  <si>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</si>
  <si>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</si>
  <si>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</si>
  <si>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</si>
  <si>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</si>
  <si>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</si>
  <si>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</si>
  <si>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</si>
  <si>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</si>
  <si>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</si>
  <si>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</si>
  <si>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</si>
  <si>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</si>
  <si>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</si>
  <si>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</si>
  <si>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</si>
  <si>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</si>
  <si>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</si>
  <si>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</si>
  <si>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</si>
  <si>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</si>
  <si>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</si>
  <si>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</si>
  <si>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</si>
  <si>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</si>
  <si>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</si>
  <si>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</si>
  <si>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</si>
  <si>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</si>
  <si>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</si>
  <si>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</si>
  <si>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</si>
  <si>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</si>
  <si>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</si>
  <si>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</si>
  <si>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</si>
  <si>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</si>
  <si>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</si>
  <si>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</si>
  <si>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</si>
  <si>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</si>
  <si>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</si>
  <si>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</si>
  <si>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</si>
  <si>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</si>
  <si>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</si>
  <si>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</si>
  <si>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</si>
  <si>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</si>
  <si>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</si>
  <si>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</si>
  <si>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</si>
  <si>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</si>
  <si>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</si>
  <si>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</si>
  <si>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</si>
  <si>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</si>
  <si>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</si>
  <si>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</si>
  <si>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</si>
  <si>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</si>
  <si>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</si>
  <si>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</si>
  <si>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</si>
  <si>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</si>
  <si>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</si>
  <si>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</si>
  <si>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</si>
  <si>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</si>
  <si>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</si>
  <si>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</si>
  <si>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</si>
  <si>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</si>
  <si>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</si>
  <si>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</si>
  <si>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</si>
  <si>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</si>
  <si>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</si>
  <si>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</si>
  <si>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</si>
  <si>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</si>
  <si>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</si>
  <si>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</si>
  <si>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</si>
  <si>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</si>
  <si>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</si>
  <si>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</si>
  <si>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</si>
  <si>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</si>
  <si>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</si>
  <si>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</si>
  <si>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</si>
  <si>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</si>
  <si>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</si>
  <si>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</si>
  <si>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</si>
  <si>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</si>
  <si>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</si>
  <si>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</si>
  <si>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</si>
  <si>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</si>
  <si>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</si>
  <si>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</si>
  <si>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</si>
  <si>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</si>
  <si>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</si>
  <si>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</si>
  <si>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</si>
  <si>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</si>
  <si>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</si>
  <si>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</si>
  <si>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</si>
  <si>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</si>
  <si>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</si>
  <si>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</si>
  <si>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</si>
  <si>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</si>
  <si>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</si>
  <si>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</si>
  <si>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</si>
  <si>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</si>
  <si>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</si>
  <si>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</si>
  <si>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</si>
  <si>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</si>
  <si>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</si>
  <si>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</si>
  <si>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</si>
  <si>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</si>
  <si>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</si>
  <si>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</si>
  <si>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</si>
  <si>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</si>
  <si>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</si>
  <si>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</si>
  <si>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</si>
  <si>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</si>
  <si>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</si>
  <si>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</si>
  <si>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</si>
  <si>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</si>
  <si>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</si>
  <si>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</si>
  <si>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</si>
  <si>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</si>
  <si>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</si>
  <si>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</si>
  <si>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</si>
  <si>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</si>
  <si>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</si>
  <si>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</si>
  <si>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</si>
  <si>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</si>
  <si>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</si>
  <si>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</si>
  <si>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</si>
  <si>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</si>
  <si>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</si>
  <si>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</si>
  <si>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</si>
  <si>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</si>
  <si>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</si>
  <si>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</si>
  <si>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</si>
  <si>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</si>
  <si>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</si>
  <si>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</si>
  <si>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</si>
  <si>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</si>
  <si>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</si>
  <si>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</si>
  <si>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</si>
  <si>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</si>
  <si>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</si>
  <si>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</si>
  <si>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</si>
  <si>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</si>
  <si>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</si>
  <si>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</si>
  <si>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</si>
  <si>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</si>
  <si>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</si>
  <si>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</si>
  <si>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</si>
  <si>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</si>
  <si>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</si>
  <si>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</si>
  <si>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</si>
  <si>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</si>
  <si>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</si>
  <si>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</si>
  <si>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</si>
  <si>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</si>
  <si>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</si>
  <si>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</si>
  <si>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</si>
  <si>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</si>
  <si>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</si>
  <si>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</si>
  <si>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</si>
  <si>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</si>
  <si>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</si>
  <si>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</si>
  <si>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</si>
  <si>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</si>
  <si>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</si>
  <si>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</si>
  <si>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</si>
  <si>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</si>
  <si>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</si>
  <si>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</si>
  <si>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</si>
  <si>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</si>
  <si>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</si>
  <si>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</si>
  <si>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</si>
  <si>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</si>
  <si>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</si>
  <si>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</si>
  <si>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</si>
  <si>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</si>
  <si>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</si>
  <si>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</si>
  <si>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</si>
  <si>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</si>
  <si>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</si>
  <si>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</si>
  <si>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</si>
  <si>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</si>
  <si>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</si>
  <si>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</si>
  <si>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</si>
  <si>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</si>
  <si>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</si>
  <si>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</si>
  <si>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</si>
  <si>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</si>
  <si>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</si>
  <si>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</si>
  <si>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</si>
  <si>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</si>
  <si>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</si>
  <si>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</si>
  <si>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</si>
  <si>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</si>
  <si>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</si>
  <si>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</si>
  <si>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</si>
  <si>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</si>
  <si>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</si>
  <si>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</si>
  <si>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</si>
  <si>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</si>
  <si>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</si>
  <si>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</si>
  <si>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</si>
  <si>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</si>
  <si>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</si>
  <si>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</si>
  <si>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</si>
  <si>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</si>
  <si>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</si>
  <si>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</si>
  <si>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</si>
  <si>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</si>
  <si>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</si>
  <si>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</si>
  <si>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</si>
  <si>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</si>
  <si>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</si>
  <si>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</si>
  <si>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</si>
  <si>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</si>
  <si>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</si>
  <si>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</si>
  <si>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</si>
  <si>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</si>
  <si>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</si>
  <si>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</si>
  <si>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</si>
  <si>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</si>
  <si>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</si>
  <si>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</si>
  <si>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</si>
  <si>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</si>
  <si>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</si>
  <si>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</si>
  <si>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</si>
  <si>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</si>
  <si>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</si>
  <si>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</si>
  <si>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</si>
  <si>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</si>
  <si>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</si>
  <si>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</si>
  <si>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</si>
  <si>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</si>
  <si>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</si>
  <si>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</si>
  <si>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</si>
  <si>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</si>
  <si>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</si>
  <si>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</si>
  <si>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</si>
  <si>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</si>
  <si>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</si>
  <si>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</si>
  <si>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</si>
  <si>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</si>
  <si>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</si>
  <si>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</si>
  <si>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</si>
  <si>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</si>
  <si>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</si>
  <si>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</si>
  <si>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</si>
  <si>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</si>
  <si>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</si>
  <si>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</si>
  <si>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</si>
  <si>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</si>
  <si>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</si>
  <si>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</si>
  <si>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</si>
  <si>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</si>
  <si>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</si>
  <si>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</si>
  <si>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</si>
  <si>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</si>
  <si>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</si>
  <si>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</si>
  <si>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</si>
  <si>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</si>
  <si>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</si>
  <si>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</si>
  <si>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</si>
  <si>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</si>
  <si>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</si>
  <si>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</si>
  <si>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</si>
  <si>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</si>
  <si>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</si>
  <si>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</si>
  <si>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</si>
  <si>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</si>
  <si>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</si>
  <si>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</si>
  <si>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</si>
  <si>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</si>
  <si>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</si>
  <si>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</si>
  <si>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</si>
  <si>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</si>
  <si>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</si>
  <si>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</si>
  <si>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</si>
  <si>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</si>
  <si>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</si>
  <si>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</si>
  <si>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</si>
  <si>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</si>
  <si>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</si>
  <si>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</si>
  <si>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</si>
  <si>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</si>
  <si>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</si>
  <si>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</si>
  <si>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</si>
  <si>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</si>
  <si>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</si>
  <si>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</si>
  <si>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</si>
  <si>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</si>
  <si>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</si>
  <si>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</si>
  <si>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</si>
  <si>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</si>
  <si>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</si>
  <si>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</si>
  <si>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</si>
  <si>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</si>
  <si>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</si>
  <si>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</si>
  <si>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</si>
  <si>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</si>
  <si>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</si>
  <si>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</si>
  <si>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</si>
  <si>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</si>
  <si>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</si>
  <si>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</si>
  <si>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</si>
  <si>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</si>
  <si>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</si>
  <si>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</si>
  <si>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</si>
  <si>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</si>
  <si>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</si>
  <si>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</si>
  <si>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</si>
  <si>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</si>
  <si>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</si>
  <si>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</si>
  <si>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</si>
  <si>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</si>
  <si>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</si>
  <si>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</si>
  <si>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</si>
  <si>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</si>
  <si>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</si>
  <si>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</si>
  <si>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</si>
  <si>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</si>
  <si>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</si>
  <si>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</si>
  <si>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</si>
  <si>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</si>
  <si>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</si>
  <si>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</si>
  <si>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</si>
  <si>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</si>
  <si>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</si>
  <si>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</si>
  <si>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</si>
  <si>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</si>
  <si>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</si>
  <si>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</si>
  <si>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</si>
  <si>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</si>
  <si>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</si>
  <si>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</si>
  <si>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</si>
  <si>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</si>
  <si>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</si>
  <si>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</si>
  <si>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</si>
  <si>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</si>
  <si>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</si>
  <si>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</si>
  <si>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</si>
  <si>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</si>
  <si>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</si>
  <si>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</si>
  <si>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</si>
  <si>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</si>
  <si>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</si>
  <si>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</si>
  <si>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</si>
  <si>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</si>
  <si>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</si>
  <si>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</si>
  <si>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</si>
  <si>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</si>
  <si>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</si>
  <si>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</si>
  <si>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</si>
  <si>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</si>
  <si>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</si>
  <si>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</si>
  <si>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</si>
  <si>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</si>
  <si>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</si>
  <si>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</si>
  <si>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</si>
  <si>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</si>
  <si>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</si>
  <si>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</si>
  <si>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</si>
  <si>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</si>
  <si>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</si>
  <si>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</si>
  <si>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</si>
  <si>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</si>
  <si>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</si>
  <si>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</si>
  <si>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</si>
  <si>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</si>
  <si>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</si>
  <si>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</si>
  <si>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</si>
  <si>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</si>
  <si>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</si>
  <si>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</si>
  <si>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</si>
  <si>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</si>
  <si>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</si>
  <si>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</si>
  <si>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</si>
  <si>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</si>
  <si>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</si>
  <si>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</si>
  <si>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</si>
  <si>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</si>
  <si>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</si>
  <si>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</si>
  <si>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</si>
  <si>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</si>
  <si>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</si>
  <si>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</si>
  <si>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</si>
  <si>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</si>
  <si>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</si>
  <si>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</si>
  <si>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</si>
  <si>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</si>
  <si>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</si>
  <si>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</si>
  <si>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</si>
  <si>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</si>
  <si>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</si>
  <si>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</si>
  <si>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</si>
  <si>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</si>
  <si>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</si>
  <si>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</si>
  <si>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</si>
  <si>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</si>
  <si>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</si>
  <si>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</si>
  <si>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</si>
  <si>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</si>
  <si>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</si>
  <si>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</si>
  <si>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</si>
  <si>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</si>
  <si>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</si>
  <si>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</si>
  <si>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</si>
  <si>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</si>
  <si>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</si>
  <si>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</si>
  <si>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</si>
  <si>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</si>
  <si>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</si>
  <si>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</si>
  <si>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</si>
  <si>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</si>
  <si>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</si>
  <si>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</si>
  <si>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</si>
  <si>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</si>
  <si>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</si>
  <si>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</si>
  <si>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</si>
  <si>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</si>
  <si>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</si>
  <si>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</si>
  <si>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</si>
  <si>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</si>
  <si>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</si>
  <si>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</si>
  <si>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</si>
  <si>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</si>
  <si>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</si>
  <si>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</si>
  <si>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</si>
  <si>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</si>
  <si>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</si>
  <si>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</si>
  <si>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</si>
  <si>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</si>
  <si>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</si>
  <si>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</si>
  <si>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</si>
  <si>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</si>
  <si>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</si>
  <si>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</si>
  <si>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</si>
  <si>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</si>
  <si>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</si>
  <si>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</si>
  <si>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</si>
  <si>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</si>
  <si>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</si>
  <si>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</si>
  <si>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</si>
  <si>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</si>
  <si>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</si>
  <si>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</si>
  <si>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</si>
  <si>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</si>
  <si>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</si>
  <si>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</si>
  <si>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</si>
  <si>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</si>
  <si>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</si>
  <si>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</si>
  <si>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</si>
  <si>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</si>
  <si>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</si>
  <si>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</si>
  <si>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</si>
  <si>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</si>
  <si>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</si>
  <si>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</si>
  <si>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</si>
  <si>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</si>
  <si>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</si>
  <si>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</si>
  <si>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</si>
  <si>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</si>
  <si>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</si>
  <si>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</si>
  <si>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</si>
  <si>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</si>
  <si>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</si>
  <si>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</si>
  <si>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</si>
  <si>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</si>
  <si>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</si>
  <si>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</si>
  <si>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</si>
  <si>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</si>
  <si>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</si>
  <si>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</si>
  <si>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</si>
  <si>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</si>
  <si>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</si>
  <si>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</si>
  <si>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</si>
  <si>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</si>
  <si>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</si>
  <si>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</si>
  <si>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</si>
  <si>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</si>
  <si>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</si>
  <si>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</si>
  <si>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</si>
  <si>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</si>
  <si>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</si>
  <si>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</si>
  <si>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</si>
  <si>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</si>
  <si>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</si>
  <si>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</si>
  <si>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</si>
  <si>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</si>
  <si>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</si>
  <si>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</si>
  <si>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</si>
  <si>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</si>
  <si>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</si>
  <si>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</si>
  <si>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</si>
  <si>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</si>
  <si>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</si>
  <si>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</si>
  <si>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</si>
  <si>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</si>
  <si>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</si>
  <si>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</si>
  <si>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</si>
  <si>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</si>
  <si>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</si>
  <si>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</si>
  <si>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</si>
  <si>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</si>
  <si>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</si>
  <si>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</si>
  <si>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</si>
  <si>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</si>
  <si>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</si>
  <si>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</si>
  <si>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</si>
  <si>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</si>
  <si>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</si>
  <si>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</si>
  <si>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</si>
  <si>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</si>
  <si>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</si>
  <si>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</si>
  <si>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</si>
  <si>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</si>
  <si>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</si>
  <si>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</si>
  <si>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</si>
  <si>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</si>
  <si>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</si>
  <si>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</si>
  <si>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</si>
  <si>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</si>
  <si>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</si>
  <si>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</si>
  <si>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</si>
  <si>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</si>
  <si>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</si>
  <si>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</si>
  <si>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</si>
  <si>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</si>
  <si>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</si>
  <si>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</si>
  <si>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</si>
  <si>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</si>
  <si>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</si>
  <si>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</si>
  <si>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</si>
  <si>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</si>
  <si>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</si>
  <si>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</si>
  <si>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</si>
  <si>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</si>
  <si>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</si>
  <si>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</si>
  <si>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</si>
  <si>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</si>
  <si>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</si>
  <si>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</si>
  <si>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</si>
  <si>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</si>
  <si>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</si>
  <si>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</si>
  <si>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</si>
  <si>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</si>
  <si>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</si>
  <si>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</si>
  <si>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</si>
  <si>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</si>
  <si>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</si>
  <si>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</si>
  <si>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</si>
  <si>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</si>
  <si>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</si>
  <si>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</si>
  <si>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</si>
  <si>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</si>
  <si>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</si>
  <si>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</si>
  <si>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</si>
  <si>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</si>
  <si>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</si>
  <si>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</si>
  <si>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</si>
  <si>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</si>
  <si>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</si>
  <si>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</si>
  <si>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</si>
  <si>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</si>
  <si>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</si>
  <si>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</si>
  <si>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</si>
  <si>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</si>
  <si>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</si>
  <si>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</si>
  <si>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</si>
  <si>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</si>
  <si>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</si>
  <si>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</si>
  <si>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</si>
  <si>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</si>
  <si>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</si>
  <si>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</si>
  <si>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</si>
  <si>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</si>
  <si>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</si>
  <si>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</si>
  <si>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</si>
  <si>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</si>
  <si>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</si>
  <si>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</si>
  <si>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</si>
  <si>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</si>
  <si>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</si>
  <si>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</si>
  <si>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</si>
  <si>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</si>
  <si>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</si>
  <si>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</si>
  <si>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</si>
  <si>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</si>
  <si>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</si>
  <si>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</si>
  <si>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</si>
  <si>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</si>
  <si>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</si>
  <si>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</si>
  <si>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</si>
  <si>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</si>
  <si>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</si>
  <si>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</si>
  <si>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</si>
  <si>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</si>
  <si>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</si>
  <si>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</si>
  <si>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</si>
  <si>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</si>
  <si>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</si>
  <si>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</si>
  <si>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</si>
  <si>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</si>
  <si>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</si>
  <si>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</si>
  <si>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</si>
  <si>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</si>
  <si>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</si>
  <si>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</si>
  <si>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</si>
  <si>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</si>
  <si>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</si>
  <si>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</si>
  <si>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</si>
  <si>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</si>
  <si>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</si>
  <si>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</si>
  <si>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</si>
  <si>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</si>
  <si>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</si>
  <si>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</si>
  <si>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</si>
  <si>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</si>
  <si>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</si>
  <si>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</si>
  <si>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</si>
  <si>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</si>
  <si>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</si>
  <si>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</si>
  <si>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</si>
  <si>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</si>
  <si>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</si>
  <si>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</si>
  <si>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</si>
  <si>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</si>
  <si>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</si>
  <si>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</si>
  <si>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</si>
  <si>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</si>
  <si>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</si>
  <si>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</si>
  <si>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</si>
  <si>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</si>
  <si>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</si>
  <si>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</si>
  <si>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</si>
  <si>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</si>
  <si>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</si>
  <si>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</si>
  <si>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</si>
  <si>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</si>
  <si>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</si>
  <si>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</si>
  <si>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</si>
  <si>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</si>
  <si>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</si>
  <si>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</si>
  <si>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</si>
  <si>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</si>
  <si>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</si>
  <si>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</si>
  <si>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</si>
  <si>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</si>
  <si>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</si>
  <si>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</si>
  <si>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</si>
  <si>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</si>
  <si>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</si>
  <si>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</si>
  <si>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</si>
  <si>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</si>
  <si>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</si>
  <si>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</si>
  <si>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</si>
  <si>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</si>
  <si>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</si>
  <si>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</si>
  <si>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</si>
  <si>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</si>
  <si>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</si>
  <si>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</si>
  <si>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</si>
  <si>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</si>
  <si>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</si>
  <si>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</si>
  <si>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</si>
  <si>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</si>
  <si>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</si>
  <si>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</si>
  <si>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</si>
  <si>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</si>
  <si>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</si>
  <si>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</si>
  <si>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</si>
  <si>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</si>
  <si>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</si>
  <si>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</si>
  <si>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</si>
  <si>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</si>
  <si>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</si>
  <si>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</si>
  <si>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</si>
  <si>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</si>
  <si>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</si>
  <si>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</si>
  <si>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</si>
  <si>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</si>
  <si>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</si>
  <si>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</si>
  <si>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</si>
  <si>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</si>
  <si>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</si>
  <si>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</si>
  <si>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</si>
  <si>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</si>
  <si>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</si>
  <si>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</si>
  <si>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</si>
  <si>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</si>
  <si>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</si>
  <si>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</si>
  <si>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</si>
  <si>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</si>
  <si>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</si>
  <si>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</si>
  <si>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</si>
  <si>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</si>
  <si>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</si>
  <si>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</si>
  <si>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</si>
  <si>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</si>
  <si>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</si>
  <si>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</si>
  <si>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</si>
  <si>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</si>
  <si>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</si>
  <si>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</si>
  <si>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</si>
  <si>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</si>
  <si>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</si>
  <si>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</si>
  <si>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</si>
  <si>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</si>
  <si>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</si>
  <si>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</si>
  <si>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</si>
  <si>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</si>
  <si>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</si>
  <si>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</si>
  <si>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</si>
  <si>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</si>
  <si>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</si>
  <si>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</si>
  <si>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</si>
  <si>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</si>
  <si>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</si>
  <si>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</si>
  <si>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</si>
  <si>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</si>
  <si>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</si>
  <si>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</si>
  <si>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</si>
  <si>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</si>
  <si>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</si>
  <si>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</si>
  <si>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</si>
  <si>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</si>
  <si>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</si>
  <si>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</si>
  <si>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</si>
  <si>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</si>
  <si>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</si>
  <si>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</si>
  <si>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</si>
  <si>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</si>
  <si>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</si>
  <si>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</si>
  <si>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</si>
  <si>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</si>
  <si>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</si>
  <si>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</si>
  <si>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</si>
  <si>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</si>
  <si>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</si>
  <si>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</si>
  <si>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</si>
  <si>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</si>
  <si>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</si>
  <si>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</si>
  <si>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</si>
  <si>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</si>
  <si>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</si>
  <si>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</si>
  <si>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</si>
  <si>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</si>
  <si>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</si>
  <si>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</si>
  <si>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</si>
  <si>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</si>
  <si>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</si>
  <si>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</si>
  <si>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</si>
  <si>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</si>
  <si>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</si>
  <si>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</si>
  <si>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</si>
  <si>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</si>
  <si>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</si>
  <si>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</si>
  <si>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</si>
  <si>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</si>
  <si>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</si>
  <si>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</si>
  <si>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</si>
  <si>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</si>
  <si>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</si>
  <si>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</si>
  <si>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</si>
  <si>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</si>
  <si>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</si>
  <si>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</si>
  <si>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</si>
  <si>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</si>
  <si>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</si>
  <si>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</si>
  <si>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</si>
  <si>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</si>
  <si>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</si>
  <si>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</si>
  <si>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</si>
  <si>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</si>
  <si>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</si>
  <si>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</si>
  <si>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</si>
  <si>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</si>
  <si>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</si>
  <si>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</si>
  <si>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</si>
  <si>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</si>
  <si>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</si>
  <si>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</si>
  <si>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</si>
  <si>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</si>
  <si>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</si>
  <si>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</si>
  <si>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</si>
  <si>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</si>
  <si>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</si>
  <si>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</si>
  <si>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</si>
  <si>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</si>
  <si>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</si>
  <si>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</si>
  <si>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</si>
  <si>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</si>
  <si>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</si>
  <si>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</si>
  <si>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</si>
  <si>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</si>
  <si>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</si>
  <si>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</si>
  <si>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</si>
  <si>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</si>
  <si>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</si>
  <si>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</si>
  <si>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</si>
  <si>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</si>
  <si>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</si>
  <si>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</si>
  <si>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</si>
  <si>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</si>
  <si>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</si>
  <si>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</si>
  <si>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</si>
  <si>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</si>
  <si>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</si>
  <si>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</si>
  <si>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</si>
  <si>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</si>
  <si>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</si>
  <si>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</si>
  <si>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</si>
  <si>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</si>
  <si>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</si>
  <si>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</si>
  <si>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</si>
  <si>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</si>
  <si>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</si>
  <si>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</si>
  <si>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</si>
  <si>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</si>
  <si>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</si>
  <si>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</si>
  <si>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</si>
  <si>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</si>
  <si>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</si>
  <si>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</si>
  <si>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</si>
  <si>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</si>
  <si>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</si>
  <si>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</si>
  <si>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</si>
  <si>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</si>
  <si>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</si>
  <si>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</si>
  <si>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</si>
  <si>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</si>
  <si>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</si>
  <si>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</si>
  <si>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</si>
  <si>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</si>
  <si>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</si>
  <si>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</si>
  <si>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</si>
  <si>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</si>
  <si>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</si>
  <si>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</si>
  <si>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</si>
  <si>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</si>
  <si>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</si>
  <si>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</si>
  <si>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</si>
  <si>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</si>
  <si>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</si>
  <si>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</si>
  <si>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</si>
  <si>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</si>
  <si>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</si>
  <si>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</si>
  <si>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</si>
  <si>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</si>
  <si>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</si>
  <si>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</si>
  <si>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</si>
  <si>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</si>
  <si>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</si>
  <si>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</si>
  <si>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</si>
  <si>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</si>
  <si>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</si>
  <si>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</si>
  <si>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</si>
  <si>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</si>
  <si>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</si>
  <si>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</si>
  <si>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</si>
  <si>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</si>
  <si>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</si>
  <si>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</si>
  <si>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</si>
  <si>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</si>
  <si>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</si>
  <si>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</si>
  <si>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</si>
  <si>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</si>
  <si>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</si>
  <si>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</si>
  <si>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</si>
  <si>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</si>
  <si>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</si>
  <si>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</si>
  <si>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</si>
  <si>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</si>
  <si>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</si>
  <si>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</si>
  <si>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</si>
  <si>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</si>
  <si>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</si>
  <si>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</si>
  <si>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</si>
  <si>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</si>
  <si>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</si>
  <si>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</si>
  <si>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</si>
  <si>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</si>
  <si>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</si>
  <si>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</si>
  <si>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</si>
  <si>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</si>
  <si>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</si>
  <si>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</si>
  <si>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</si>
  <si>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</si>
  <si>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</si>
  <si>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</si>
  <si>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</si>
  <si>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</si>
  <si>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</si>
  <si>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</si>
  <si>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</si>
  <si>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</si>
  <si>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</si>
  <si>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</si>
  <si>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</si>
  <si>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</si>
  <si>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</si>
  <si>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</si>
  <si>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</si>
  <si>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</si>
  <si>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</si>
  <si>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</si>
  <si>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</si>
  <si>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</si>
  <si>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</si>
  <si>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</si>
  <si>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</si>
  <si>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</si>
  <si>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</si>
  <si>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</si>
  <si>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</si>
  <si>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</si>
  <si>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</si>
  <si>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</si>
  <si>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</si>
  <si>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</si>
  <si>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</si>
  <si>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</si>
  <si>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</si>
  <si>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</si>
  <si>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</si>
  <si>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</si>
  <si>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</si>
  <si>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</si>
  <si>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</si>
  <si>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</si>
  <si>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</si>
  <si>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</si>
  <si>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</si>
  <si>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</si>
  <si>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</si>
  <si>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</si>
  <si>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</si>
  <si>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</si>
  <si>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</si>
  <si>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</si>
  <si>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</si>
  <si>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</si>
  <si>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</si>
  <si>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</si>
  <si>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</si>
  <si>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</si>
  <si>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</si>
  <si>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</si>
  <si>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</si>
  <si>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</si>
  <si>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</si>
  <si>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</si>
  <si>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</si>
  <si>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</si>
  <si>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</si>
  <si>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</si>
  <si>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</si>
  <si>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</si>
  <si>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</si>
  <si>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</si>
  <si>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</si>
  <si>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</si>
  <si>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</si>
  <si>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</si>
  <si>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</si>
  <si>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</si>
  <si>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</si>
  <si>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</si>
  <si>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</si>
  <si>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</si>
  <si>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</si>
  <si>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</si>
  <si>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</si>
  <si>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</si>
  <si>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</si>
  <si>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</si>
  <si>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</si>
  <si>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</si>
  <si>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</si>
  <si>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</si>
  <si>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</si>
  <si>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</si>
  <si>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</si>
  <si>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</si>
  <si>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</si>
  <si>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</si>
  <si>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</si>
  <si>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</si>
  <si>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</si>
  <si>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</si>
  <si>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</si>
  <si>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</si>
  <si>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</si>
  <si>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</si>
  <si>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</si>
  <si>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</si>
  <si>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</si>
  <si>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</si>
  <si>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</si>
  <si>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40 min </t>
  </si>
  <si>
    <t>MAK6174</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</si>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</sst>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309.39481851852179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45972.343244444448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45972.343244444448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45972.343244444448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45972.343244444448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45972.343244444448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45972.343244444448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45972.343244444448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45972.343244444448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45972.343244444448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45972.343244444448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45972.343244444448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45972.343244444448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45972.343244444448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45972.343244444448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45972.343244444448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45972.343244444448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45972.343244444448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45972.343244444448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45972.343244444448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45972.343244444448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45972.343244444448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45972.343244444448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45972.343244444448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45972.343244444448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45972.343244444448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45972.343244444448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45972.343244444448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45972.343244444448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45972.343244444448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45972.343244444448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45972.343244444448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45972.343244444448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45972.343244444448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45972.343244444448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45972.343244444448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45972.343244444448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45972.343244444448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45972.343244444448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45972.343244444448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45972.343244444448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45972.343244444448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45972.343244444448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45972.343244444448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45972.343244444448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33E13DF2-C34A-471B-B8C4-24D3A430809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147.34340648148645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5.9725925930251833E-2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45972.343244444448</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45972.343244444448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45972.343244444448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45972.343244444448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45972.343244444448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45972.343244444448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45972.343244444448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45972.343244444448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45972.343244444448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45972.343244444448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45972.343244444448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45972.343244444448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45972.343244444448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45972.343244444448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45972.343244444448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45972.343244444448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45972.343244444448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45972.343244444448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45972.343244444448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45972.343244444448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45972.343244444448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45972.343244444448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45972.343244444448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45972.343244444448</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09"/>
      <c r="E2" s="18"/>
      <c r="F2" s="20"/>
      <c r="G2" s="21">
        <f t="shared" ref="G2:G10" ca="1" si="0">IFERROR(NOW()-F2,"-")</f>
        <v>45972.343244444448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45972.343244444448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45972.343244444448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45972.343244444448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45972.343244444448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45972.343244444448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45972.343244444448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45972.343244444448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45972.343244444448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45972.343244444448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45972.343244444448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45972.343244444448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45972.343244444448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45972.343244444448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45972.343244444448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45972.343244444448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45972.343244444448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45972.343244444448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45972.343244444448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45972.343244444448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45972.343244444448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45972.343244444448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45972.343244444448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45972.343244444448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45972.343244444448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45972.343244444448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45972.343244444448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45972.343244444448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45972.343244444448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45972.343244444448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45972.343244444448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45972.343244444448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45972.343244444448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45972.343244444448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45972.343244444448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45972.343244444448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45972.343244444448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45972.343244444448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45972.343244444448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45972.343244444448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45972.343244444448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45972.343244444448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45972.343244444448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45972.343244444448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45972.343244444448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45972.343244444448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45972.343244444448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45972.343244444448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45972.343244444448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45972.343244444448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45972.343244444448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45972.343244444448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45972.343244444448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45972.343244444448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45972.343244444448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45972.343244444448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45972.343244444448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45972.343244444448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45972.343244444448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45972.343244444448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45972.343244444448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45972.343244444448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45972.343244444448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45972.343244444448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45972.343244444448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45972.343244444448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45972.343244444448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45972.343244444448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45972.343244444448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45972.343244444448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45972.343244444448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45972.343244444448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45972.343244444448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45972.343244444448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45972.343244444448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45972.343244444448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45972.343244444448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45972.343244444448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45972.343244444448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45972.343244444448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45972.343244444448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45972.343244444448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45972.343244444448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45972.343244444448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45972.343244444448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45972.343244444448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45972.343244444448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45972.343244444448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45972.343244444448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45972.343244444448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45972.343244444448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45972.343244444448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45972.343244444448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45972.343244444448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45972.343244444448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45972.343244444448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45972.343244444448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45972.343244444448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45972.343244444448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45972.343244444448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45972.343244444448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45972.343244444448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45972.343244444448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45972.343244444448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45972.343244444448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45972.343244444448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45972.343244444448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45972.343244444448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45972.343244444448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45972.343244444448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45972.343244444448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45972.343244444448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45972.343244444448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45972.343244444448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45972.343244444448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45972.343244444448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45972.343244444448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45972.343244444448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45972.343244444448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45972.343244444448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45972.343244444448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45972.343244444448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45972.343244444448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45972.343244444448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45972.343244444448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45972.343244444448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45972.343244444448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45972.343244444448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45972.343244444448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45972.343244444448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45972.343244444448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45972.343244444448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45972.343244444448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45972.343244444448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45972.343244444448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45972.343244444448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45972.343244444448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45972.343244444448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45972.343244444448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45972.343244444448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45972.343244444448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45972.343244444448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45972.343244444448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45972.343244444448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45972.343244444448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45972.343244444448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45972.343244444448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45972.343244444448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45972.343244444448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45972.343244444448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45972.343244444448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45972.343244444448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45972.343244444448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45972.343244444448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45972.343244444448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45972.343244444448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45972.343244444448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45972.343244444448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45972.343244444448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45972.343244444448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45972.343244444448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45972.343244444448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45972.343244444448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45972.343244444448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45972.343244444448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45972.343244444448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45972.343244444448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45972.343244444448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45972.343244444448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45972.343244444448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45972.343244444448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45972.343244444448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45972.343244444448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45972.343244444448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45972.343244444448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45972.343244444448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45972.343244444448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45972.343244444448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45972.343244444448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45972.343244444448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45972.343244444448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45972.343244444448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45972.343244444448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45972.343244444448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45972.343244444448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45972.343244444448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45972.343244444448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45972.343244444448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45972.343244444448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45972.343244444448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45972.343244444448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45972.343244444448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45972.343244444448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45972.343244444448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45972.343244444448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45972.343244444448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45972.343244444448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45972.343244444448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45972.343244444448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45972.343244444448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45972.343244444448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45972.343244444448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45972.343244444448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45972.343244444448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45972.343244444448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45972.343244444448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45972.343244444448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45972.343244444448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45972.343244444448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45972.343244444448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45972.343244444448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45972.343244444448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45972.343244444448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45972.343244444448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45972.343244444448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45972.343244444448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45972.343244444448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45972.343244444448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45972.343244444448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45972.343244444448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45972.343244444448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45972.343244444448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45972.343244444448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45972.343244444448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45972.343244444448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45972.343244444448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45972.343244444448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45972.343244444448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45972.343244444448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45972.343244444448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45972.343244444448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45972.343244444448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45972.343244444448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45972.343244444448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45972.343244444448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45972.343244444448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45972.343244444448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45972.343244444448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45972.343244444448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45972.343244444448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45972.343244444448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45972.343244444448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45972.343244444448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45972.343244444448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45972.343244444448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45972.343244444448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45972.343244444448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45972.343244444448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45972.343244444448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45972.343244444448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45972.343244444448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45972.343244444448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45972.343244444448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45972.343244444448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45972.343244444448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45972.343244444448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45972.343244444448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45972.343244444448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45972.343244444448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45972.343244444448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45972.343244444448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45972.343244444448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45972.343244444448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45972.343244444448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45972.343244444448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45972.343244444448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45972.343244444448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45972.343244444448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45972.343244444448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45972.343244444448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45972.343244444448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45972.343244444448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45972.343244444448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45972.343244444448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45972.343244444448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45972.343244444448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45972.343244444448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45972.343244444448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45972.343244444448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45972.343244444448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45972.343244444448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45972.343244444448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45972.343244444448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45972.343244444448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45972.343244444448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45972.343244444448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45972.343244444448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45972.343244444448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45972.343244444448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45972.343244444448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45972.343244444448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45972.343244444448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45972.343244444448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45972.343244444448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45972.343244444448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45972.343244444448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45972.343244444448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45972.343244444448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45972.343244444448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45972.343244444448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45972.343244444448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45972.343244444448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45972.343244444448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45972.343244444448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45972.343244444448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45972.343244444448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45972.343244444448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45972.343244444448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45972.343244444448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45972.343244444448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45972.343244444448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45972.343244444448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45972.343244444448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45972.343244444448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45972.343244444448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45972.343244444448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45972.343244444448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45972.343244444448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45972.343244444448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45972.343244444448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45972.343244444448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45972.343244444448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45972.343244444448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45972.343244444448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45972.343244444448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45972.343244444448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45972.343244444448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45972.343244444448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45972.343244444448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45972.343244444448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45972.343244444448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45972.343244444448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45972.343244444448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45972.343244444448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45972.343244444448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45972.343244444448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45972.343244444448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45972.343244444448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45972.343244444448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45972.343244444448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45972.343244444448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45972.343244444448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45972.343244444448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45972.343244444448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45972.343244444448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45972.343244444448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45972.343244444448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45972.343244444448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45972.343244444448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45972.343244444448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45972.343244444448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45972.343244444448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45972.343244444448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45972.343244444448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45972.343244444448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45972.343244444448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45972.343244444448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45972.343244444448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45972.343244444448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45972.343244444448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45972.343244444448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45972.343244444448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45972.343244444448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45972.343244444448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45972.343244444448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45972.343244444448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45972.343244444448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45972.343244444448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45972.343244444448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45972.343244444448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45972.343244444448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45972.343244444448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45972.343244444448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45972.343244444448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45972.343244444448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45972.343244444448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45972.343244444448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45972.343244444448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45972.343244444448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45972.343244444448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45972.343244444448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45972.343244444448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45972.343244444448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45972.343244444448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45972.343244444448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45972.343244444448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45972.343244444448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45972.343244444448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45972.343244444448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45972.343244444448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45972.343244444448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45972.343244444448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45972.343244444448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45972.343244444448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45972.343244444448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45972.343244444448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45972.343244444448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45972.343244444448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45972.343244444448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45972.343244444448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45972.343244444448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45972.343244444448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45972.343244444448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45972.343244444448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45972.343244444448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45972.343244444448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45972.343244444448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45972.343244444448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45972.343244444448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45972.343244444448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45972.343244444448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45972.343244444448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45972.343244444448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45972.343244444448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45972.343244444448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45972.343244444448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45972.343244444448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45972.343244444448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45972.343244444448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45972.343244444448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45972.343244444448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45972.343244444448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45972.343244444448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45972.343244444448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45972.343244444448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45972.343244444448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45972.343244444448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45972.343244444448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45972.343244444448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45972.343244444448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45972.343244444448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45972.343244444448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45972.343244444448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45972.343244444448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45972.343244444448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45972.343244444448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45972.343244444448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45972.343244444448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45972.343244444448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45972.343244444448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45972.343244444448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45972.343244444448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45972.343244444448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45972.343244444448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45972.343244444448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45972.343244444448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45972.343244444448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45972.343244444448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45972.343244444448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45972.343244444448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45972.343244444448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45972.343244444448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45972.343244444448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45972.343244444448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45972.343244444448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45972.343244444448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45972.343244444448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45972.343244444448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45972.343244444448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45972.343244444448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45972.343244444448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45972.343244444448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45972.343244444448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45972.343244444448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45972.343244444448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45972.343244444448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45972.343244444448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45972.343244444448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45972.343244444448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45972.343244444448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45972.343244444448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45972.343244444448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45972.343244444448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45972.343244444448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45972.343244444448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45972.343244444448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45972.343244444448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45972.343244444448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45972.343244444448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45972.343244444448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45972.343244444448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45972.343244444448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45972.343244444448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45972.343244444448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45972.343244444448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45972.343244444448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45972.343244444448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45972.343244444448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45972.343244444448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45972.343244444448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45972.343244444448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45972.343244444448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45972.343244444448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45972.343244444448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45972.343244444448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45972.343244444448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45972.343244444448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45972.343244444448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45972.343244444448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45972.343244444448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45972.343244444448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45972.343244444448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45972.343244444448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45972.343244444448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45972.343244444448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45972.343244444448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45972.343244444448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45972.343244444448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45972.343244444448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45972.343244444448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45972.343244444448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45972.343244444448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45972.343244444448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45972.343244444448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45972.343244444448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45972.343244444448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45972.343244444448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45972.343244444448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45972.343244444448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45972.343244444448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45972.343244444448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45972.343244444448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45972.343244444448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45972.343244444448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45972.343244444448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45972.343244444448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45972.343244444448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45972.343244444448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45972.343244444448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45972.343244444448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45972.343244444448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45972.343244444448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45972.343244444448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45972.343244444448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45972.343244444448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45972.343244444448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45972.343244444448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45972.343244444448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45972.343244444448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45972.343244444448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45972.343244444448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45972.343244444448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45972.343244444448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45972.343244444448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45972.343244444448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45972.343244444448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45972.343244444448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45972.343244444448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45972.343244444448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45972.343244444448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45972.343244444448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45972.343244444448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45972.343244444448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45972.343244444448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45972.343244444448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45972.343244444448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45972.343244444448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45972.343244444448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45972.343244444448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45972.343244444448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45972.343244444448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45972.343244444448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45972.343244444448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45972.343244444448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45972.343244444448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45972.343244444448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45972.343244444448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45972.343244444448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45972.343244444448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45972.343244444448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45972.343244444448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45972.343244444448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45972.343244444448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45972.343244444448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45972.343244444448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45972.343244444448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45972.343244444448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45972.343244444448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45972.343244444448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45972.343244444448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45972.343244444448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45972.343244444448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45972.343244444448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45972.343244444448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45972.343244444448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45972.343244444448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45972.343244444448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45972.343244444448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45972.343244444448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45972.343244444448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45972.343244444448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45972.343244444448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45972.343244444448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45972.343244444448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45972.343244444448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45972.343244444448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45972.343244444448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45972.343244444448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45972.343244444448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45972.343244444448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45972.343244444448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45972.343244444448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45972.343244444448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45972.343244444448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45972.343244444448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45972.343244444448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45972.343244444448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45972.343244444448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45972.343244444448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45972.343244444448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45972.343244444448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45972.343244444448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45972.343244444448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45972.343244444448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45972.343244444448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45972.343244444448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45972.343244444448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45972.343244444448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45972.343244444448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45972.343244444448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45972.343244444448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45972.343244444448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45972.343244444448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45972.343244444448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45972.343244444448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45972.343244444448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45972.343244444448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45972.343244444448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45972.343244444448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45972.343244444448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45972.343244444448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45972.343244444448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45972.343244444448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45972.343244444448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45972.343244444448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45972.343244444448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45972.343244444448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45972.343244444448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45972.343244444448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45972.343244444448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45972.343244444448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45972.343244444448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45972.343244444448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45972.343244444448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45972.343244444448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45972.343244444448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45972.343244444448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45972.343244444448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45972.343244444448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45972.343244444448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45972.343244444448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45972.343244444448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45972.343244444448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45972.343244444448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45972.343244444448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45972.343244444448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45972.343244444448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45972.343244444448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45972.343244444448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45972.343244444448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45972.343244444448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45972.343244444448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45972.343244444448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45972.343244444448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45972.343244444448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45972.343244444448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45972.343244444448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45972.343244444448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45972.343244444448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45972.343244444448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45972.343244444448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45972.343244444448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45972.343244444448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45972.343244444448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45972.343244444448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45972.343244444448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45972.343244444448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45972.343244444448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45972.343244444448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45972.343244444448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45972.343244444448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45972.343244444448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45972.343244444448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45972.343244444448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45972.343244444448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45972.343244444448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45972.343244444448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45972.343244444448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45972.343244444448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45972.343244444448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45972.343244444448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45972.343244444448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45972.343244444448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45972.343244444448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45972.343244444448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45972.343244444448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45972.343244444448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45972.343244444448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45972.343244444448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45972.343244444448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45972.343244444448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45972.343244444448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45972.343244444448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45972.343244444448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45972.343244444448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45972.343244444448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45972.343244444448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45972.343244444448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45972.343244444448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45972.343244444448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45972.343244444448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45972.343244444448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45972.343244444448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45972.343244444448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45972.343244444448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45972.343244444448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45972.343244444448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45972.343244444448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45972.343244444448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45972.343244444448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45972.343244444448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45972.343244444448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45972.343244444448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45972.343244444448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45972.343244444448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45972.343244444448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45972.343244444448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45972.343244444448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45972.343244444448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45972.343244444448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45972.343244444448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45972.343244444448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45972.343244444448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45972.343244444448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45972.343244444448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45972.343244444448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45972.343244444448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45972.343244444448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45972.343244444448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45972.343244444448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45972.343244444448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45972.343244444448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45972.343244444448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45972.343244444448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45972.343244444448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45972.343244444448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45972.343244444448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45972.343244444448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45972.343244444448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45972.343244444448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45972.343244444448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45972.343244444448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45972.343244444448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45972.343244444448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45972.343244444448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45972.343244444448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45972.343244444448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45972.343244444448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45972.343244444448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45972.343244444448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45972.343244444448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45972.343244444448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45972.343244444448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45972.343244444448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45972.343244444448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45972.343244444448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45972.343244444448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45972.343244444448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45972.343244444448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45972.343244444448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45972.343244444448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45972.343244444448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45972.343244444448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45972.343244444448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45972.343244444448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45972.343244444448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45972.343244444448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45972.343244444448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45972.343244444448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45972.343244444448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45972.343244444448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45972.343244444448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45972.343244444448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45972.343244444448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45972.343244444448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45972.343244444448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45972.343244444448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45972.343244444448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45972.343244444448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45972.343244444448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45972.343244444448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45972.343244444448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45972.343244444448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45972.343244444448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45972.343244444448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45972.343244444448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45972.343244444448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45972.343244444448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45972.343244444448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45972.343244444448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45972.343244444448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45972.343244444448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45972.343244444448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45972.343244444448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45972.343244444448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45972.343244444448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45972.343244444448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45972.343244444448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45972.343244444448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45972.343244444448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45972.343244444448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45972.343244444448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45972.343244444448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45972.343244444448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45972.343244444448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45972.343244444448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45972.343244444448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45972.343244444448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45972.343244444448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45972.343244444448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45972.343244444448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45972.343244444448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45972.343244444448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45972.343244444448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45972.343244444448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45972.343244444448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45972.343244444448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45972.343244444448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45972.343244444448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45972.343244444448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45972.343244444448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45972.343244444448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45972.343244444448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45972.343244444448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45972.343244444448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45972.343244444448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45972.343244444448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45972.343244444448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45972.343244444448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45972.343244444448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45972.343244444448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45972.343244444448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45972.343244444448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45972.343244444448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45972.343244444448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45972.343244444448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45972.343244444448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45972.343244444448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45972.343244444448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45972.343244444448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45972.343244444448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45972.343244444448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45972.343244444448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45972.343244444448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45972.343244444448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45972.343244444448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45972.343244444448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45972.343244444448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45972.343244444448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45972.343244444448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45972.343244444448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45972.343244444448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45972.343244444448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45972.343244444448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45972.343244444448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45972.343244444448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45972.343244444448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45972.343244444448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45972.343244444448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45972.343244444448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45972.343244444448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45972.343244444448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45972.343244444448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45972.343244444448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45972.343244444448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45972.343244444448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45972.343244444448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45972.343244444448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45972.343244444448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45972.343244444448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45972.343244444448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45972.343244444448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45972.343244444448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45972.343244444448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45972.343244444448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45972.343244444448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45972.343244444448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45972.343244444448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45972.343244444448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45972.343244444448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45972.343244444448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45972.343244444448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45972.343244444448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45972.343244444448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45972.343244444448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45972.343244444448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45972.343244444448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45972.343244444448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45972.343244444448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45972.343244444448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45972.343244444448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45972.343244444448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45972.343244444448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45972.343244444448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45972.343244444448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45972.343244444448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45972.343244444448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45972.343244444448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45972.343244444448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45972.343244444448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45972.343244444448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45972.343244444448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45972.343244444448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45972.343244444448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45972.343244444448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45972.343244444448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45972.343244444448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45972.343244444448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45972.343244444448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45972.343244444448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45972.343244444448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45972.343244444448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45972.343244444448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45972.343244444448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45972.343244444448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45972.343244444448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45972.343244444448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45972.343244444448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45972.343244444448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45972.343244444448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45972.343244444448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45972.343244444448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45972.343244444448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45972.343244444448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45972.343244444448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45972.343244444448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45972.343244444448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45972.343244444448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45972.343244444448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45972.343244444448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45972.343244444448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45972.343244444448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45972.343244444448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45972.343244444448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45972.343244444448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45972.343244444448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45972.343244444448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45972.343244444448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45972.343244444448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45972.343244444448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45972.343244444448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45972.343244444448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45972.343244444448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45972.343244444448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45972.343244444448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45972.343244444448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45972.343244444448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45972.343244444448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45972.343244444448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45972.343244444448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45972.343244444448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45972.343244444448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45972.343244444448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45972.343244444448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45972.343244444448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45972.343244444448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45972.343244444448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45972.343244444448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45972.343244444448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45972.343244444448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45972.343244444448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45972.343244444448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45972.343244444448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45972.343244444448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45972.343244444448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45972.343244444448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45972.343244444448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45972.343244444448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45972.343244444448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45972.343244444448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45972.343244444448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45972.343244444448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45972.343244444448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45972.343244444448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45972.343244444448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45972.343244444448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45972.343244444448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45972.343244444448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45972.343244444448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45972.343244444448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45972.343244444448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45972.343244444448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45972.343244444448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45972.343244444448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45972.343244444448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45972.343244444448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45972.343244444448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45972.343244444448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45972.343244444448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45972.343244444448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45972.343244444448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45972.343244444448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45972.343244444448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45972.343244444448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45972.343244444448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45972.343244444448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45972.343244444448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45972.343244444448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45972.343244444448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45972.343244444448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45972.343244444448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45972.343244444448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45972.343244444448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45972.343244444448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45972.343244444448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45972.343244444448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45972.343244444448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45972.343244444448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45972.343244444448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45972.343244444448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45972.343244444448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45972.343244444448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45972.343244444448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45972.343244444448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45972.343244444448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45972.343244444448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45972.343244444448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45972.343244444448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45972.343244444448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45972.343244444448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45972.343244444448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45972.343244444448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45972.343244444448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45972.343244444448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45972.343244444448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45972.343244444448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45972.343244444448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45972.343244444448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45972.343244444448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45972.343244444448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45972.343244444448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45972.343244444448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45972.343244444448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45972.343244444448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45972.343244444448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45972.343244444448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45972.343244444448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45972.343244444448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268.86252685185173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45972.343244444448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45972.343244444448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45972.343244444448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45972.343244444448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45972.343244444448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45972.343244444448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45972.343244444448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45972.343244444448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45972.343244444448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45972.343244444448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45972.343244444448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45972.343244444448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45972.343244444448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45972.343244444448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45972.343244444448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45972.343244444448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45972.343244444448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45972.343244444448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45972.343244444448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45972.343244444448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45972.343244444448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45972.343244444448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45972.343244444448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45972.343244444448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45972.343244444448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45972.343244444448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45972.343244444448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45972.343244444448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45972.343244444448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45972.343244444448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45972.343244444448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45972.343244444448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45972.343244444448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45972.343244444448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45972.343244444448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45972.343244444448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45972.343244444448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45972.343244444448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45972.343244444448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45972.343244444448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45972.343244444448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45972.343244444448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45972.343244444448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45972.343244444448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45972.343244444448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45972.343244444448</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45972.343244444448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45972.343244444448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45972.343244444448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45972.343244444448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45972.343244444448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45972.343244444448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45972.343244444448</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80.511184259259608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46.154367129631282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8" ca="1" si="1">IFERROR(NOW()-F4,"")</f>
        <v>23.682133333335514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2</v>
      </c>
      <c r="D6" s="124" t="s">
        <v>38185</v>
      </c>
      <c r="E6" s="124" t="s">
        <v>39021</v>
      </c>
      <c r="F6" s="125">
        <v>45972.339398148149</v>
      </c>
      <c r="G6" s="126">
        <f t="shared" ca="1" si="1"/>
        <v>3.8462962984340265E-3</v>
      </c>
      <c r="H6" s="125">
        <v>45972.329733796294</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45972.343244444448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45972.343244444448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45972.343244444448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45972.343244444448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45972.343244444448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45972.343244444448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45972.343244444448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45972.343244444448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45972.343244444448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45972.343244444448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45972.343244444448</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45972.343244444448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45972.343244444448</v>
      </c>
      <c r="H19" s="125"/>
      <c r="I19" s="124" t="str">
        <f>IFERROR(VLOOKUP(D19,DB!A:F,6,0),"")</f>
        <v/>
      </c>
      <c r="J19" s="124" t="str">
        <f>IFERROR(VLOOKUP(D19,DB!A:G,7,0),"")</f>
        <v/>
      </c>
      <c r="K19" s="124"/>
      <c r="L19" s="124" t="str">
        <f>IFERROR(VLOOKUP(D19,DB!A:I,9,0),"")</f>
        <v/>
      </c>
    </row>
    <row r="20" spans="1:12">
      <c r="A20" s="124"/>
      <c r="B20" s="124" t="str">
        <f>IFERROR(VLOOKUP(D20,DB!A:K,11,0),"")</f>
        <v/>
      </c>
      <c r="C20" s="124"/>
      <c r="D20" t="s">
        <v>39120</v>
      </c>
      <c r="E20" s="124"/>
      <c r="F20" s="125"/>
      <c r="G20" s="126">
        <f t="shared" ca="1" si="1"/>
        <v>45972.343244444448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45972.343244444448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45972.343244444448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45972.343244444448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45972.343244444448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45972.343244444448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45972.343244444448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45972.343244444448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45972.343244444448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45972.343244444448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45972.343244444448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45972.343244444448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45972.343244444448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45972.343244444448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45972.343244444448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45972.343244444448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45972.343244444448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45972.343244444448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45972.343244444448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45972.343244444448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45972.343244444448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45972.343244444448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45972.343244444448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45972.343244444448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45972.343244444448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45972.343244444448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45972.343244444448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45972.343244444448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45972.343244444448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45972.343244444448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45972.343244444448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45972.343244444448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45972.343244444448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45972.343244444448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45972.343244444448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45972.343244444448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45972.343244444448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45972.343244444448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45972.343244444448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45972.343244444448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45972.343244444448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45972.343244444448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45972.343244444448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45972.343244444448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45972.343244444448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45972.343244444448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45972.343244444448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45972.343244444448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45972.343244444448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45972.343244444448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45972.343244444448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45972.343244444448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45972.343244444448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45972.343244444448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45972.343244444448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45972.343244444448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45972.343244444448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45972.343244444448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45972.343244444448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45972.343244444448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45972.343244444448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45972.343244444448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45972.343244444448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45972.343244444448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45972.343244444448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45972.343244444448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45972.343244444448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45972.343244444448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45972.343244444448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45972.343244444448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45972.343244444448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45972.343244444448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45972.343244444448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45972.343244444448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45972.343244444448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45972.343244444448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45972.343244444448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45972.343244444448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45972.343244444448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45972.343244444448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45972.343244444448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45972.343244444448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45972.343244444448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45972.343244444448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45972.343244444448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45972.343244444448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45972.343244444448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45972.343244444448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45972.343244444448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45972.343244444448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45972.343244444448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45972.343244444448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45972.343244444448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45972.343244444448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45972.343244444448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45972.343244444448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45972.343244444448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45972.343244444448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45972.343244444448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45972.343244444448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45972.343244444448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45972.343244444448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45972.343244444448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45972.343244444448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45972.343244444448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45972.343244444448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45972.343244444448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45972.343244444448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45972.343244444448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45972.343244444448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45972.343244444448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45972.343244444448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45972.343244444448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45972.343244444448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45972.343244444448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45972.343244444448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45972.343244444448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45972.343244444448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45972.343244444448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45972.343244444448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45972.343244444448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45972.343244444448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45972.343244444448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45972.343244444448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45972.343244444448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45972.343244444448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45972.343244444448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45972.343244444448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45972.343244444448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45972.343244444448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45972.343244444448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45972.343244444448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45972.343244444448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45972.343244444448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45972.343244444448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45972.343244444448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45972.343244444448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45972.343244444448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45972.343244444448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45972.343244444448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45972.343244444448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45972.343244444448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45972.343244444448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45972.343244444448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45972.343244444448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45972.343244444448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45972.343244444448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45972.343244444448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45972.343244444448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45972.343244444448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45972.343244444448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45972.343244444448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45972.343244444448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45972.343244444448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45972.343244444448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45972.343244444448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45972.343244444448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45972.343244444448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45972.343244444448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45972.343244444448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45972.343244444448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45972.343244444448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45972.343244444448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45972.343244444448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45972.343244444448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45972.343244444448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45972.343244444448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45972.343244444448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45972.343244444448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45972.343244444448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45972.343244444448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45972.343244444448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45972.343244444448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45972.343244444448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45972.343244444448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45972.343244444448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45972.343244444448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45972.343244444448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45972.343244444448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45972.343244444448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45972.343244444448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45972.343244444448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45972.343244444448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45972.343244444448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45972.343244444448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45972.343244444448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45972.343244444448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45972.343244444448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45972.343244444448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45972.343244444448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45972.343244444448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45972.343244444448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45972.343244444448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45972.343244444448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45972.343244444448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45972.343244444448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45972.343244444448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45972.343244444448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45972.343244444448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45972.343244444448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45972.343244444448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45972.343244444448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45972.343244444448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45972.343244444448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45972.343244444448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45972.343244444448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45972.343244444448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45972.343244444448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45972.343244444448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45972.343244444448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45972.343244444448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45972.343244444448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45972.343244444448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45972.343244444448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45972.343244444448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45972.343244444448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45972.343244444448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45972.343244444448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45972.343244444448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45972.343244444448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45972.343244444448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45972.343244444448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45972.343244444448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45972.343244444448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45972.343244444448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45972.343244444448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45972.343244444448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45972.343244444448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45972.343244444448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45972.343244444448</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39121</v>
      </c>
      <c r="B2" s="141" t="str">
        <f>IFERROR(VLOOKUP(D2,DB!A:K,11,0),"")</f>
        <v>R6</v>
      </c>
      <c r="C2" s="142">
        <v>4</v>
      </c>
      <c r="D2" s="141" t="s">
        <v>29823</v>
      </c>
      <c r="E2" s="124" t="s">
        <v>39021</v>
      </c>
      <c r="F2" s="156">
        <v>45972.32099537037</v>
      </c>
      <c r="G2" s="105">
        <f t="shared" ref="G2:G4" ca="1" si="0">IFERROR(NOW()-F2,"-")</f>
        <v>2.2249074077990372E-2</v>
      </c>
      <c r="H2" s="143">
        <v>45972.312824074077</v>
      </c>
      <c r="I2" s="141" t="str">
        <f>IFERROR(VLOOKUP(D2,DB!A:F,6,0),"")</f>
        <v>SCECO</v>
      </c>
      <c r="J2" s="141" t="str">
        <f>IFERROR(VLOOKUP(D2,DB!A:G,7,0),"")</f>
        <v>Dead</v>
      </c>
      <c r="K2" s="144" t="s">
        <v>39122</v>
      </c>
      <c r="L2" s="145" t="str">
        <f>IFERROR(VLOOKUP(D2,DB!A:I,9,0),"")</f>
        <v>Latis</v>
      </c>
    </row>
    <row r="3" spans="1:16382" ht="31.5" customHeight="1">
      <c r="A3" s="140"/>
      <c r="B3" s="141" t="str">
        <f>IFERROR(VLOOKUP(D3,DB!A:K,11,0),"")</f>
        <v/>
      </c>
      <c r="C3" s="142"/>
      <c r="D3" s="141"/>
      <c r="E3" s="124"/>
      <c r="F3" s="143"/>
      <c r="G3" s="105">
        <f t="shared" ca="1" si="0"/>
        <v>45972.343244444448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45972.343244444448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45972.343244444448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45972.343244444448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45972.343244444448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45972.343244444448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45972.343244444448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45972.343244444448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45972.343244444448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45972.343244444448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45972.343244444448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45972.343244444448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45972.343244444448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45972.343244444448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45972.343244444448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45972.343244444448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45972.343244444448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45972.343244444448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45972.343244444448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45972.343244444448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45972.343244444448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45972.343244444448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45972.343244444448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45972.343244444448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45972.343244444448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45972.343244444448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45972.343244444448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45972.343244444448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45972.343244444448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45972.343244444448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45972.343244444448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45972.343244444448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45972.343244444448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45972.343244444448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45972.343244444448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45972.343244444448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45972.343244444448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45972.343244444448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45972.343244444448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45972.343244444448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45972.343244444448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45972.343244444448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45972.343244444448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45972.343244444448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45972.343244444448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45972.343244444448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45972.343244444448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45972.343244444448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45972.343244444448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45972.343244444448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45972.343244444448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45972.343244444448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45972.343244444448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45972.343244444448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45972.343244444448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45972.343244444448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45972.343244444448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45972.343244444448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45972.343244444448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45972.343244444448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45972.343244444448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45972.343244444448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45972.343244444448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45972.343244444448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45972.343244444448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45972.343244444448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45972.343244444448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45972.343244444448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45972.343244444448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45972.343244444448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45972.343244444448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45972.343244444448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45972.343244444448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45972.343244444448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45972.343244444448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45972.343244444448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45972.343244444448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45972.343244444448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45972.343244444448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45972.343244444448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45972.343244444448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45972.343244444448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45972.343244444448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45972.343244444448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45972.343244444448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45972.343244444448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45972.343244444448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45972.343244444448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45972.343244444448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45972.343244444448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45972.343244444448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45972.343244444448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45972.343244444448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45972.343244444448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45972.343244444448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45972.343244444448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45972.343244444448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45972.343244444448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45972.343244444448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45972.343244444448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45972.343244444448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45972.343244444448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45972.343244444448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45972.343244444448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45972.343244444448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45972.343244444448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45972.343244444448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45972.343244444448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45972.343244444448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45972.343244444448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45972.343244444448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45972.343244444448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45972.343244444448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45972.343244444448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45972.343244444448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45972.343244444448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45972.343244444448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45972.343244444448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45972.343244444448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45972.343244444448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45972.343244444448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45972.343244444448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45972.343244444448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45972.343244444448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45972.343244444448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45972.343244444448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45972.343244444448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45972.343244444448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45972.343244444448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45972.343244444448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45972.343244444448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45972.343244444448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45972.343244444448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45972.343244444448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45972.343244444448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45972.343244444448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45972.343244444448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45972.343244444448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45972.343244444448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45972.343244444448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45972.343244444448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45972.343244444448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45972.343244444448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45972.343244444448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45972.343244444448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45972.343244444448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45972.343244444448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45972.343244444448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45972.343244444448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45972.343244444448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45972.343244444448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45972.343244444448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45972.343244444448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45972.343244444448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45972.343244444448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45972.343244444448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45972.343244444448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45972.343244444448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45972.343244444448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45972.343244444448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45972.343244444448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45972.343244444448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45972.343244444448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45972.343244444448</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