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46" documentId="120_S{2AC9BD13-BADA-5192-A53E-5A8FF88502F6}" xr6:coauthVersionLast="47" xr6:coauthVersionMax="47" xr10:uidLastSave="{8DEC1424-67DE-4D28-9687-DD031A75500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<sst xmlns="http://schemas.openxmlformats.org/spreadsheetml/2006/main" count="180278" uniqueCount="39126">
  <si>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</si>
  <si>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</si>
  <si>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</si>
  <si>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</si>
  <si>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</si>
  <si>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</si>
  <si>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</si>
  <si>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</si>
  <si>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</si>
  <si>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</si>
  <si>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</si>
  <si>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</si>
  <si>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</si>
  <si>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</si>
  <si>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</si>
  <si>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</si>
  <si>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</si>
  <si>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</si>
  <si>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</si>
  <si>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</si>
  <si>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</si>
  <si>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</si>
  <si>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</si>
  <si>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</si>
  <si>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</si>
  <si>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</si>
  <si>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</si>
  <si>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</si>
  <si>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</si>
  <si>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</si>
  <si>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</si>
  <si>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</si>
  <si>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</si>
  <si>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</si>
  <si>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</si>
  <si>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</si>
  <si>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</si>
  <si>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</si>
  <si>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</si>
  <si>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</si>
  <si>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</si>
  <si>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</si>
  <si>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</si>
  <si>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</si>
  <si>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</si>
  <si>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</si>
  <si>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</si>
  <si>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</si>
  <si>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</si>
  <si>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</si>
  <si>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</si>
  <si>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</si>
  <si>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</si>
  <si>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</si>
  <si>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</si>
  <si>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</si>
  <si>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</si>
  <si>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</si>
  <si>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</si>
  <si>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</si>
  <si>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</si>
  <si>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</si>
  <si>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</si>
  <si>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</si>
  <si>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</si>
  <si>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</si>
  <si>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</si>
  <si>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</si>
  <si>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</si>
  <si>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</si>
  <si>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</si>
  <si>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</si>
  <si>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</si>
  <si>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</si>
  <si>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</si>
  <si>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</si>
  <si>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</si>
  <si>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</si>
  <si>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</si>
  <si>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</si>
  <si>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</si>
  <si>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</si>
  <si>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</si>
  <si>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</si>
  <si>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</si>
  <si>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</si>
  <si>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</si>
  <si>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</si>
  <si>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</si>
  <si>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</si>
  <si>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</si>
  <si>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</si>
  <si>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</si>
  <si>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</si>
  <si>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</si>
  <si>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</si>
  <si>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</si>
  <si>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</si>
  <si>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</si>
  <si>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</si>
  <si>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</si>
  <si>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</si>
  <si>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</si>
  <si>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</si>
  <si>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</si>
  <si>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</si>
  <si>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</si>
  <si>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</si>
  <si>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</si>
  <si>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</si>
  <si>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</si>
  <si>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</si>
  <si>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</si>
  <si>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</si>
  <si>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</si>
  <si>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</si>
  <si>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</si>
  <si>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</si>
  <si>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</si>
  <si>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</si>
  <si>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</si>
  <si>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</si>
  <si>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</si>
  <si>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</si>
  <si>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</si>
  <si>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</si>
  <si>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</si>
  <si>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</si>
  <si>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</si>
  <si>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</si>
  <si>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</si>
  <si>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</si>
  <si>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</si>
  <si>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</si>
  <si>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</si>
  <si>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</si>
  <si>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</si>
  <si>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</si>
  <si>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</si>
  <si>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</si>
  <si>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</si>
  <si>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</si>
  <si>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</si>
  <si>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</si>
  <si>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</si>
  <si>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</si>
  <si>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</si>
  <si>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</si>
  <si>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</si>
  <si>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</si>
  <si>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</si>
  <si>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</si>
  <si>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</si>
  <si>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</si>
  <si>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</si>
  <si>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</si>
  <si>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</si>
  <si>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</si>
  <si>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</si>
  <si>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</si>
  <si>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</si>
  <si>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</si>
  <si>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</si>
  <si>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</si>
  <si>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</si>
  <si>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</si>
  <si>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</si>
  <si>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</si>
  <si>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</si>
  <si>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</si>
  <si>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</si>
  <si>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</si>
  <si>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</si>
  <si>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</si>
  <si>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</si>
  <si>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</si>
  <si>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</si>
  <si>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</si>
  <si>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</si>
  <si>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</si>
  <si>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</si>
  <si>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</si>
  <si>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</si>
  <si>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</si>
  <si>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</si>
  <si>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</si>
  <si>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</si>
  <si>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</si>
  <si>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</si>
  <si>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</si>
  <si>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</si>
  <si>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</si>
  <si>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</si>
  <si>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</si>
  <si>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</si>
  <si>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</si>
  <si>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</si>
  <si>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</si>
  <si>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</si>
  <si>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</si>
  <si>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</si>
  <si>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</si>
  <si>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</si>
  <si>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</si>
  <si>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</si>
  <si>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</si>
  <si>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</si>
  <si>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</si>
  <si>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</si>
  <si>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</si>
  <si>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</si>
  <si>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</si>
  <si>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</si>
  <si>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</si>
  <si>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</si>
  <si>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</si>
  <si>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</si>
  <si>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</si>
  <si>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</si>
  <si>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</si>
  <si>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</si>
  <si>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</si>
  <si>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</si>
  <si>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</si>
  <si>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</si>
  <si>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</si>
  <si>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</si>
  <si>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</si>
  <si>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</si>
  <si>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</si>
  <si>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</si>
  <si>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</si>
  <si>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</si>
  <si>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</si>
  <si>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</si>
  <si>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</si>
  <si>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</si>
  <si>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</si>
  <si>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</si>
  <si>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</si>
  <si>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</si>
  <si>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</si>
  <si>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</si>
  <si>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</si>
  <si>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</si>
  <si>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</si>
  <si>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</si>
  <si>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</si>
  <si>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</si>
  <si>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</si>
  <si>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</si>
  <si>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</si>
  <si>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</si>
  <si>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</si>
  <si>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</si>
  <si>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</si>
  <si>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</si>
  <si>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</si>
  <si>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</si>
  <si>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</si>
  <si>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</si>
  <si>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</si>
  <si>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</si>
  <si>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</si>
  <si>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</si>
  <si>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</si>
  <si>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</si>
  <si>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</si>
  <si>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</si>
  <si>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</si>
  <si>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</si>
  <si>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</si>
  <si>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</si>
  <si>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</si>
  <si>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</si>
  <si>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</si>
  <si>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</si>
  <si>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</si>
  <si>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</si>
  <si>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</si>
  <si>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</si>
  <si>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</si>
  <si>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</si>
  <si>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</si>
  <si>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</si>
  <si>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</si>
  <si>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</si>
  <si>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</si>
  <si>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</si>
  <si>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</si>
  <si>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</si>
  <si>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</si>
  <si>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</si>
  <si>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</si>
  <si>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</si>
  <si>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</si>
  <si>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</si>
  <si>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</si>
  <si>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</si>
  <si>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</si>
  <si>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</si>
  <si>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</si>
  <si>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</si>
  <si>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</si>
  <si>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</si>
  <si>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</si>
  <si>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</si>
  <si>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</si>
  <si>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</si>
  <si>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</si>
  <si>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</si>
  <si>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</si>
  <si>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</si>
  <si>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</si>
  <si>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</si>
  <si>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</si>
  <si>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</si>
  <si>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</si>
  <si>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</si>
  <si>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</si>
  <si>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</si>
  <si>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</si>
  <si>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</si>
  <si>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</si>
  <si>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</si>
  <si>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</si>
  <si>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</si>
  <si>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</si>
  <si>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</si>
  <si>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</si>
  <si>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</si>
  <si>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</si>
  <si>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</si>
  <si>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</si>
  <si>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</si>
  <si>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</si>
  <si>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</si>
  <si>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</si>
  <si>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</si>
  <si>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</si>
  <si>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</si>
  <si>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</si>
  <si>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</si>
  <si>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</si>
  <si>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</si>
  <si>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</si>
  <si>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</si>
  <si>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</si>
  <si>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</si>
  <si>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</si>
  <si>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</si>
  <si>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</si>
  <si>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</si>
  <si>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</si>
  <si>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</si>
  <si>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</si>
  <si>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</si>
  <si>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</si>
  <si>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</si>
  <si>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</si>
  <si>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</si>
  <si>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</si>
  <si>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</si>
  <si>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</si>
  <si>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</si>
  <si>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</si>
  <si>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</si>
  <si>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</si>
  <si>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</si>
  <si>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</si>
  <si>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</si>
  <si>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</si>
  <si>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</si>
  <si>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</si>
  <si>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</si>
  <si>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</si>
  <si>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</si>
  <si>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</si>
  <si>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</si>
  <si>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</si>
  <si>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</si>
  <si>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</si>
  <si>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</si>
  <si>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</si>
  <si>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</si>
  <si>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</si>
  <si>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</si>
  <si>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</si>
  <si>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</si>
  <si>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</si>
  <si>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</si>
  <si>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</si>
  <si>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</si>
  <si>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</si>
  <si>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</si>
  <si>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</si>
  <si>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</si>
  <si>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</si>
  <si>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</si>
  <si>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</si>
  <si>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</si>
  <si>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</si>
  <si>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</si>
  <si>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</si>
  <si>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</si>
  <si>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</si>
  <si>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</si>
  <si>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</si>
  <si>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</si>
  <si>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</si>
  <si>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</si>
  <si>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</si>
  <si>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</si>
  <si>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</si>
  <si>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</si>
  <si>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</si>
  <si>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</si>
  <si>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</si>
  <si>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</si>
  <si>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</si>
  <si>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</si>
  <si>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</si>
  <si>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</si>
  <si>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</si>
  <si>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</si>
  <si>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</si>
  <si>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</si>
  <si>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</si>
  <si>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</si>
  <si>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</si>
  <si>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</si>
  <si>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</si>
  <si>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</si>
  <si>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</si>
  <si>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</si>
  <si>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</si>
  <si>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</si>
  <si>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</si>
  <si>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</si>
  <si>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</si>
  <si>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</si>
  <si>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</si>
  <si>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</si>
  <si>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</si>
  <si>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</si>
  <si>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</si>
  <si>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</si>
  <si>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</si>
  <si>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</si>
  <si>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</si>
  <si>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</si>
  <si>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</si>
  <si>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</si>
  <si>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</si>
  <si>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</si>
  <si>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</si>
  <si>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</si>
  <si>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</si>
  <si>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</si>
  <si>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</si>
  <si>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</si>
  <si>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</si>
  <si>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</si>
  <si>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</si>
  <si>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</si>
  <si>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</si>
  <si>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</si>
  <si>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</si>
  <si>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</si>
  <si>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</si>
  <si>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</si>
  <si>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</si>
  <si>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</si>
  <si>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</si>
  <si>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</si>
  <si>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</si>
  <si>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</si>
  <si>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</si>
  <si>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</si>
  <si>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</si>
  <si>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</si>
  <si>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</si>
  <si>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</si>
  <si>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</si>
  <si>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</si>
  <si>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</si>
  <si>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</si>
  <si>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</si>
  <si>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</si>
  <si>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</si>
  <si>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</si>
  <si>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</si>
  <si>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</si>
  <si>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</si>
  <si>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</si>
  <si>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</si>
  <si>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</si>
  <si>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</si>
  <si>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</si>
  <si>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</si>
  <si>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</si>
  <si>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</si>
  <si>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</si>
  <si>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</si>
  <si>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</si>
  <si>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</si>
  <si>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</si>
  <si>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</si>
  <si>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</si>
  <si>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</si>
  <si>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</si>
  <si>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</si>
  <si>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</si>
  <si>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</si>
  <si>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</si>
  <si>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</si>
  <si>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</si>
  <si>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</si>
  <si>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</si>
  <si>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</si>
  <si>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</si>
  <si>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</si>
  <si>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</si>
  <si>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</si>
  <si>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</si>
  <si>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</si>
  <si>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</si>
  <si>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</si>
  <si>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</si>
  <si>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</si>
  <si>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</si>
  <si>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</si>
  <si>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</si>
  <si>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</si>
  <si>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</si>
  <si>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</si>
  <si>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</si>
  <si>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</si>
  <si>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</si>
  <si>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</si>
  <si>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</si>
  <si>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</si>
  <si>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</si>
  <si>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</si>
  <si>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</si>
  <si>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</si>
  <si>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</si>
  <si>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</si>
  <si>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</si>
  <si>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</si>
  <si>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</si>
  <si>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</si>
  <si>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</si>
  <si>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</si>
  <si>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</si>
  <si>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</si>
  <si>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</si>
  <si>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</si>
  <si>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</si>
  <si>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</si>
  <si>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</si>
  <si>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</si>
  <si>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</si>
  <si>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</si>
  <si>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</si>
  <si>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</si>
  <si>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</si>
  <si>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</si>
  <si>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</si>
  <si>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</si>
  <si>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</si>
  <si>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</si>
  <si>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</si>
  <si>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</si>
  <si>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</si>
  <si>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</si>
  <si>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</si>
  <si>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</si>
  <si>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</si>
  <si>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</si>
  <si>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</si>
  <si>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</si>
  <si>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</si>
  <si>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</si>
  <si>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</si>
  <si>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</si>
  <si>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</si>
  <si>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</si>
  <si>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</si>
  <si>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</si>
  <si>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</si>
  <si>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</si>
  <si>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</si>
  <si>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</si>
  <si>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</si>
  <si>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</si>
  <si>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</si>
  <si>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</si>
  <si>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</si>
  <si>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</si>
  <si>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</si>
  <si>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</si>
  <si>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</si>
  <si>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</si>
  <si>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</si>
  <si>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</si>
  <si>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</si>
  <si>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</si>
  <si>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</si>
  <si>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</si>
  <si>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</si>
  <si>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</si>
  <si>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</si>
  <si>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</si>
  <si>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</si>
  <si>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</si>
  <si>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</si>
  <si>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</si>
  <si>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</si>
  <si>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</si>
  <si>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</si>
  <si>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</si>
  <si>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</si>
  <si>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</si>
  <si>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</si>
  <si>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</si>
  <si>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</si>
  <si>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</si>
  <si>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</si>
  <si>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</si>
  <si>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</si>
  <si>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</si>
  <si>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</si>
  <si>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</si>
  <si>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</si>
  <si>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</si>
  <si>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</si>
  <si>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</si>
  <si>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</si>
  <si>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</si>
  <si>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</si>
  <si>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</si>
  <si>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</si>
  <si>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</si>
  <si>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</si>
  <si>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</si>
  <si>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</si>
  <si>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</si>
  <si>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</si>
  <si>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</si>
  <si>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</si>
  <si>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</si>
  <si>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</si>
  <si>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</si>
  <si>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</si>
  <si>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</si>
  <si>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</si>
  <si>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</si>
  <si>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</si>
  <si>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</si>
  <si>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</si>
  <si>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</si>
  <si>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</si>
  <si>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</si>
  <si>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</si>
  <si>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</si>
  <si>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</si>
  <si>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</si>
  <si>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</si>
  <si>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</si>
  <si>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</si>
  <si>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</si>
  <si>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</si>
  <si>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</si>
  <si>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</si>
  <si>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</si>
  <si>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</si>
  <si>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</si>
  <si>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</si>
  <si>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</si>
  <si>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</si>
  <si>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</si>
  <si>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</si>
  <si>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</si>
  <si>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</si>
  <si>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</si>
  <si>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</si>
  <si>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</si>
  <si>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</si>
  <si>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</si>
  <si>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</si>
  <si>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</si>
  <si>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</si>
  <si>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</si>
  <si>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</si>
  <si>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</si>
  <si>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</si>
  <si>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</si>
  <si>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</si>
  <si>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</si>
  <si>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</si>
  <si>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</si>
  <si>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</si>
  <si>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</si>
  <si>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</si>
  <si>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</si>
  <si>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</si>
  <si>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</si>
  <si>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</si>
  <si>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</si>
  <si>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</si>
  <si>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</si>
  <si>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</si>
  <si>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</si>
  <si>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</si>
  <si>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</si>
  <si>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</si>
  <si>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</si>
  <si>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</si>
  <si>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</si>
  <si>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</si>
  <si>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</si>
  <si>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</si>
  <si>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</si>
  <si>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</si>
  <si>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</si>
  <si>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</si>
  <si>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</si>
  <si>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</si>
  <si>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</si>
  <si>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</si>
  <si>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</si>
  <si>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</si>
  <si>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</si>
  <si>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</si>
  <si>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</si>
  <si>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</si>
  <si>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</si>
  <si>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</si>
  <si>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</si>
  <si>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</si>
  <si>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</si>
  <si>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</si>
  <si>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</si>
  <si>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</si>
  <si>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</si>
  <si>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</si>
  <si>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</si>
  <si>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</si>
  <si>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</si>
  <si>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</si>
  <si>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</si>
  <si>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</si>
  <si>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</si>
  <si>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</si>
  <si>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</si>
  <si>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</si>
  <si>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</si>
  <si>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</si>
  <si>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</si>
  <si>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</si>
  <si>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</si>
  <si>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</si>
  <si>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</si>
  <si>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</si>
  <si>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</si>
  <si>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</si>
  <si>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</si>
  <si>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</si>
  <si>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</si>
  <si>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</si>
  <si>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</si>
  <si>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</si>
  <si>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</si>
  <si>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</si>
  <si>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</si>
  <si>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</si>
  <si>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</si>
  <si>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</si>
  <si>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</si>
  <si>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</si>
  <si>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</si>
  <si>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</si>
  <si>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</si>
  <si>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</si>
  <si>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</si>
  <si>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</si>
  <si>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</si>
  <si>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</si>
  <si>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</si>
  <si>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</si>
  <si>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</si>
  <si>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</si>
  <si>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</si>
  <si>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</si>
  <si>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</si>
  <si>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</si>
  <si>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</si>
  <si>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</si>
  <si>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</si>
  <si>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</si>
  <si>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</si>
  <si>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</si>
  <si>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</si>
  <si>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</si>
  <si>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</si>
  <si>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</si>
  <si>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</si>
  <si>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</si>
  <si>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</si>
  <si>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</si>
  <si>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</si>
  <si>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</si>
  <si>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</si>
  <si>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</si>
  <si>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</si>
  <si>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</si>
  <si>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</si>
  <si>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</si>
  <si>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</si>
  <si>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</si>
  <si>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</si>
  <si>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</si>
  <si>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</si>
  <si>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</si>
  <si>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</si>
  <si>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</si>
  <si>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</si>
  <si>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</si>
  <si>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</si>
  <si>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</si>
  <si>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</si>
  <si>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</si>
  <si>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</si>
  <si>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</si>
  <si>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</si>
  <si>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</si>
  <si>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</si>
  <si>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</si>
  <si>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</si>
  <si>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</si>
  <si>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</si>
  <si>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</si>
  <si>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</si>
  <si>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</si>
  <si>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</si>
  <si>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</si>
  <si>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</si>
  <si>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</si>
  <si>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</si>
  <si>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</si>
  <si>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</si>
  <si>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</si>
  <si>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</si>
  <si>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</si>
  <si>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</si>
  <si>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</si>
  <si>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</si>
  <si>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</si>
  <si>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</si>
  <si>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</si>
  <si>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</si>
  <si>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</si>
  <si>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</si>
  <si>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</si>
  <si>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</si>
  <si>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</si>
  <si>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</si>
  <si>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</si>
  <si>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</si>
  <si>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</si>
  <si>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</si>
  <si>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</si>
  <si>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</si>
  <si>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</si>
  <si>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</si>
  <si>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</si>
  <si>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</si>
  <si>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</si>
  <si>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</si>
  <si>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</si>
  <si>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</si>
  <si>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</si>
  <si>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</si>
  <si>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</si>
  <si>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</si>
  <si>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</si>
  <si>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</si>
  <si>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</si>
  <si>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</si>
  <si>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</si>
  <si>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</si>
  <si>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</si>
  <si>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</si>
  <si>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</si>
  <si>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</si>
  <si>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</si>
  <si>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</si>
  <si>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</si>
  <si>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</si>
  <si>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</si>
  <si>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</si>
  <si>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</si>
  <si>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</si>
  <si>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</si>
  <si>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</si>
  <si>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</si>
  <si>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</si>
  <si>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</si>
  <si>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</si>
  <si>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</si>
  <si>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</si>
  <si>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</si>
  <si>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</si>
  <si>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</si>
  <si>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</si>
  <si>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</si>
  <si>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</si>
  <si>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</si>
  <si>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</si>
  <si>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</si>
  <si>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</si>
  <si>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</si>
  <si>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</si>
  <si>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</si>
  <si>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</si>
  <si>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</si>
  <si>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</si>
  <si>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</si>
  <si>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</si>
  <si>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</si>
  <si>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</si>
  <si>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</si>
  <si>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</si>
  <si>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</si>
  <si>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</si>
  <si>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</si>
  <si>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</si>
  <si>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</si>
  <si>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</si>
  <si>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</si>
  <si>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</si>
  <si>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</si>
  <si>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</si>
  <si>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</si>
  <si>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</si>
  <si>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</si>
  <si>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</si>
  <si>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</si>
  <si>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</si>
  <si>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</si>
  <si>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</si>
  <si>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</si>
  <si>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</si>
  <si>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</si>
  <si>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</si>
  <si>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</si>
  <si>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</si>
  <si>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</si>
  <si>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</si>
  <si>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</si>
  <si>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</si>
  <si>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</si>
  <si>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</si>
  <si>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</si>
  <si>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</si>
  <si>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</si>
  <si>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</si>
  <si>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</si>
  <si>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</si>
  <si>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</si>
  <si>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</si>
  <si>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</si>
  <si>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</si>
  <si>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</si>
  <si>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</si>
  <si>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</si>
  <si>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</si>
  <si>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</si>
  <si>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</si>
  <si>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</si>
  <si>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</si>
  <si>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</si>
  <si>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</si>
  <si>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</si>
  <si>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</si>
  <si>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</si>
  <si>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</si>
  <si>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</si>
  <si>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</si>
  <si>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</si>
  <si>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</si>
  <si>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</si>
  <si>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</si>
  <si>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</si>
  <si>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</si>
  <si>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</si>
  <si>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</si>
  <si>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</si>
  <si>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</si>
  <si>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</si>
  <si>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</si>
  <si>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</si>
  <si>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</si>
  <si>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</si>
  <si>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</si>
  <si>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</si>
  <si>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</si>
  <si>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</si>
  <si>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</si>
  <si>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</si>
  <si>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</si>
  <si>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</si>
  <si>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</si>
  <si>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</si>
  <si>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</si>
  <si>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</si>
  <si>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</si>
  <si>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</si>
  <si>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</si>
  <si>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</si>
  <si>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</si>
  <si>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</si>
  <si>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</si>
  <si>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</si>
  <si>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</si>
  <si>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</si>
  <si>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</si>
  <si>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</si>
  <si>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</si>
  <si>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</si>
  <si>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</si>
  <si>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</si>
  <si>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</si>
  <si>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</si>
  <si>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</si>
  <si>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</si>
  <si>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</si>
  <si>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</si>
  <si>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</si>
  <si>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</si>
  <si>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</si>
  <si>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</si>
  <si>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</si>
  <si>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</si>
  <si>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</si>
  <si>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</si>
  <si>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</si>
  <si>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</si>
  <si>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</si>
  <si>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</si>
  <si>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</si>
  <si>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</si>
  <si>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</si>
  <si>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</si>
  <si>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</si>
  <si>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</si>
  <si>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</si>
  <si>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</si>
  <si>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</si>
  <si>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</si>
  <si>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</si>
  <si>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</si>
  <si>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</si>
  <si>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</si>
  <si>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</si>
  <si>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</si>
  <si>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</si>
  <si>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</si>
  <si>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</si>
  <si>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</si>
  <si>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</si>
  <si>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</si>
  <si>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</si>
  <si>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</si>
  <si>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</si>
  <si>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</si>
  <si>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</si>
  <si>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</si>
  <si>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</si>
  <si>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</si>
  <si>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</si>
  <si>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</si>
  <si>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</si>
  <si>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</si>
  <si>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</si>
  <si>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</si>
  <si>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</si>
  <si>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</si>
  <si>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</si>
  <si>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</si>
  <si>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</si>
  <si>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</si>
  <si>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</si>
  <si>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</si>
  <si>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</si>
  <si>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</si>
  <si>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</si>
  <si>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</si>
  <si>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</si>
  <si>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</si>
  <si>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</si>
  <si>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</si>
  <si>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</si>
  <si>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</si>
  <si>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</si>
  <si>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</si>
  <si>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</si>
  <si>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</si>
  <si>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</si>
  <si>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</si>
  <si>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</si>
  <si>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</si>
  <si>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</si>
  <si>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</si>
  <si>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</si>
  <si>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</si>
  <si>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</si>
  <si>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</si>
  <si>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</si>
  <si>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</si>
  <si>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</si>
  <si>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</si>
  <si>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</si>
  <si>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</si>
  <si>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</si>
  <si>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</si>
  <si>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</si>
  <si>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</si>
  <si>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</si>
  <si>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</si>
  <si>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</si>
  <si>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</si>
  <si>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</si>
  <si>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</si>
  <si>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</si>
  <si>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</si>
  <si>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</si>
  <si>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</si>
  <si>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</si>
  <si>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</si>
  <si>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</si>
  <si>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</si>
  <si>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</si>
  <si>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</si>
  <si>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</si>
  <si>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</si>
  <si>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</si>
  <si>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</si>
  <si>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</si>
  <si>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</si>
  <si>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</si>
  <si>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</si>
  <si>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</si>
  <si>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</si>
  <si>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</si>
  <si>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</si>
  <si>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</si>
  <si>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</si>
  <si>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</si>
  <si>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</si>
  <si>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</si>
  <si>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</si>
  <si>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</si>
  <si>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</si>
  <si>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</si>
  <si>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</si>
  <si>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</si>
  <si>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</si>
  <si>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</si>
  <si>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</si>
  <si>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</si>
  <si>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</si>
  <si>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</si>
  <si>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</si>
  <si>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</si>
  <si>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</si>
  <si>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</si>
  <si>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</si>
  <si>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</si>
  <si>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</si>
  <si>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</si>
  <si>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</si>
  <si>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</si>
  <si>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</si>
  <si>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</si>
  <si>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</si>
  <si>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</si>
  <si>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</si>
  <si>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</si>
  <si>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</si>
  <si>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</si>
  <si>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</si>
  <si>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</si>
  <si>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</si>
  <si>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</si>
  <si>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</si>
  <si>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</si>
  <si>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</si>
  <si>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</si>
  <si>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</si>
  <si>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</si>
  <si>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</si>
  <si>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</si>
  <si>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</si>
  <si>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</si>
  <si>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</si>
  <si>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</si>
  <si>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</si>
  <si>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</si>
  <si>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</si>
  <si>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</si>
  <si>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</si>
  <si>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</si>
  <si>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</si>
  <si>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</si>
  <si>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</si>
  <si>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</si>
  <si>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</si>
  <si>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</si>
  <si>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</si>
  <si>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</si>
  <si>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</si>
  <si>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</si>
  <si>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</si>
  <si>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</si>
  <si>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</si>
  <si>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</si>
  <si>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</si>
  <si>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</si>
  <si>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</si>
  <si>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</si>
  <si>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</si>
  <si>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</si>
  <si>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</si>
  <si>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</si>
  <si>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</si>
  <si>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</si>
  <si>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</si>
  <si>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</si>
  <si>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</si>
  <si>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</si>
  <si>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</si>
  <si>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</si>
  <si>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</si>
  <si>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</si>
  <si>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</si>
  <si>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</si>
  <si>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</si>
  <si>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</si>
  <si>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</si>
  <si>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</si>
  <si>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</si>
  <si>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</si>
  <si>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</si>
  <si>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</si>
  <si>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</si>
  <si>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</si>
  <si>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</si>
  <si>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</si>
  <si>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</si>
  <si>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</si>
  <si>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</si>
  <si>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</si>
  <si>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</si>
  <si>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</si>
  <si>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</si>
  <si>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</si>
  <si>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</si>
  <si>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</si>
  <si>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</si>
  <si>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</si>
  <si>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</si>
  <si>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</si>
  <si>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</si>
  <si>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</si>
  <si>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</si>
  <si>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</si>
  <si>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</si>
  <si>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</si>
  <si>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</si>
  <si>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</si>
  <si>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</si>
  <si>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</si>
  <si>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</si>
  <si>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</si>
  <si>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</si>
  <si>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</si>
  <si>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</si>
  <si>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</si>
  <si>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</si>
  <si>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</si>
  <si>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</si>
  <si>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</si>
  <si>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</si>
  <si>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</si>
  <si>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</si>
  <si>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</si>
  <si>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</si>
  <si>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</si>
  <si>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</si>
  <si>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</si>
  <si>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</si>
  <si>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</si>
  <si>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</si>
  <si>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</si>
  <si>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</si>
  <si>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</si>
  <si>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</si>
  <si>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</si>
  <si>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</si>
  <si>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</si>
  <si>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</si>
  <si>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</si>
  <si>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</si>
  <si>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</si>
  <si>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</si>
  <si>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</si>
  <si>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</si>
  <si>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</si>
  <si>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</si>
  <si>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</si>
  <si>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</si>
  <si>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</si>
  <si>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</si>
  <si>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</si>
  <si>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</si>
  <si>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</si>
  <si>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</si>
  <si>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</si>
  <si>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</si>
  <si>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</si>
  <si>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</si>
  <si>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</si>
  <si>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</si>
  <si>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</si>
  <si>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</si>
  <si>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</si>
  <si>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</si>
  <si>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</si>
  <si>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</si>
  <si>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</si>
  <si>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</si>
  <si>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</si>
  <si>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</si>
  <si>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</si>
  <si>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</si>
  <si>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</si>
  <si>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</si>
  <si>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</si>
  <si>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</si>
  <si>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</si>
  <si>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</si>
  <si>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</si>
  <si>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</si>
  <si>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</si>
  <si>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</si>
  <si>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</si>
  <si>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</si>
  <si>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</si>
  <si>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</si>
  <si>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</si>
  <si>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</si>
  <si>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</si>
  <si>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</si>
  <si>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</si>
  <si>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</si>
  <si>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</si>
  <si>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</si>
  <si>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</si>
  <si>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</si>
  <si>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</si>
  <si>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</si>
  <si>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</si>
  <si>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</si>
  <si>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</si>
  <si>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</si>
  <si>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</si>
  <si>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</si>
  <si>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</si>
  <si>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</si>
  <si>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</si>
  <si>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</si>
  <si>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</si>
  <si>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</si>
  <si>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</si>
  <si>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</si>
  <si>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</si>
  <si>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</si>
  <si>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</si>
  <si>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</si>
  <si>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</si>
  <si>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</si>
  <si>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</si>
  <si>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</si>
  <si>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</si>
  <si>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</si>
  <si>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</si>
  <si>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</si>
  <si>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</si>
  <si>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</si>
  <si>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</si>
  <si>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</si>
  <si>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</si>
  <si>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</si>
  <si>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</si>
  <si>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</si>
  <si>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</si>
  <si>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</si>
  <si>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</si>
  <si>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</si>
  <si>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</si>
  <si>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</si>
  <si>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</si>
  <si>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</si>
  <si>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</si>
  <si>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</si>
  <si>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</si>
  <si>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</si>
  <si>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</si>
  <si>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</si>
  <si>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</si>
  <si>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</si>
  <si>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</si>
  <si>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</si>
  <si>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</si>
  <si>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</si>
  <si>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</si>
  <si>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</si>
  <si>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</si>
  <si>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</si>
  <si>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</si>
  <si>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</si>
  <si>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</si>
  <si>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</si>
  <si>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</si>
  <si>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</si>
  <si>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</si>
  <si>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</si>
  <si>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</si>
  <si>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</si>
  <si>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</si>
  <si>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</si>
  <si>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</si>
  <si>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</si>
  <si>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</si>
  <si>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</si>
  <si>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</si>
  <si>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</si>
  <si>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</si>
  <si>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</si>
  <si>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</si>
  <si>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</si>
  <si>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</si>
  <si>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</si>
  <si>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</si>
  <si>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</si>
  <si>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</si>
  <si>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</si>
  <si>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</si>
  <si>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</si>
  <si>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</si>
  <si>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</si>
  <si>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</si>
  <si>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</si>
  <si>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</si>
  <si>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</si>
  <si>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</si>
  <si>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</si>
  <si>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</si>
  <si>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</si>
  <si>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</si>
  <si>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</si>
  <si>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</si>
  <si>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</si>
  <si>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</si>
  <si>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</si>
  <si>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</si>
  <si>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</si>
  <si>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</si>
  <si>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</si>
  <si>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</si>
  <si>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</si>
  <si>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</si>
  <si>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</si>
  <si>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</si>
  <si>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</si>
  <si>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</si>
  <si>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</si>
  <si>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</si>
  <si>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</si>
  <si>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</si>
  <si>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</si>
  <si>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</si>
  <si>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</si>
  <si>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</si>
  <si>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</si>
  <si>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</si>
  <si>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</si>
  <si>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</si>
  <si>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</si>
  <si>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</si>
  <si>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</si>
  <si>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</si>
  <si>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</si>
  <si>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</si>
  <si>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</si>
  <si>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</si>
  <si>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</si>
  <si>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</si>
  <si>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</si>
  <si>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</si>
  <si>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</si>
  <si>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</si>
  <si>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</si>
  <si>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</si>
  <si>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</si>
  <si>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</si>
  <si>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</si>
  <si>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</si>
  <si>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</si>
  <si>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</si>
  <si>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</si>
  <si>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</si>
  <si>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</si>
  <si>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</si>
  <si>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</si>
  <si>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</si>
  <si>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</si>
  <si>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</si>
  <si>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</si>
  <si>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</si>
  <si>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</si>
  <si>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</si>
  <si>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</si>
  <si>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</si>
  <si>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</si>
  <si>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</si>
  <si>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</si>
  <si>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</si>
  <si>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</si>
  <si>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</si>
  <si>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</si>
  <si>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</si>
  <si>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</si>
  <si>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</si>
  <si>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</si>
  <si>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</si>
  <si>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</si>
  <si>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</si>
  <si>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</si>
  <si>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</si>
  <si>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</si>
  <si>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</si>
  <si>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</si>
  <si>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</si>
  <si>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</si>
  <si>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</si>
  <si>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</si>
  <si>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</si>
  <si>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</si>
  <si>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</si>
  <si>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</si>
  <si>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</si>
  <si>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</si>
  <si>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</si>
  <si>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</si>
  <si>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</si>
  <si>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</si>
  <si>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</si>
  <si>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</si>
  <si>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</si>
  <si>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</si>
  <si>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</si>
  <si>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</si>
  <si>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</si>
  <si>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</si>
  <si>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</si>
  <si>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</si>
  <si>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</si>
  <si>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</si>
  <si>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</si>
  <si>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</si>
  <si>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</si>
  <si>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</si>
  <si>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</si>
  <si>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</si>
  <si>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</si>
  <si>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</si>
  <si>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</si>
  <si>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</si>
  <si>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</si>
  <si>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</si>
  <si>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</si>
  <si>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</si>
  <si>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</si>
  <si>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</si>
  <si>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</si>
  <si>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</si>
  <si>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</si>
  <si>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</si>
  <si>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</si>
  <si>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</si>
  <si>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</si>
  <si>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</si>
  <si>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</si>
  <si>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</si>
  <si>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</si>
  <si>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</si>
  <si>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</si>
  <si>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</si>
  <si>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</si>
  <si>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</si>
  <si>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</si>
  <si>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</si>
  <si>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</si>
  <si>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</si>
  <si>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</si>
  <si>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</si>
  <si>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</si>
  <si>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</si>
  <si>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</si>
  <si>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</si>
  <si>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</si>
  <si>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</si>
  <si>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</si>
  <si>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</si>
  <si>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</si>
  <si>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</si>
  <si>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</si>
  <si>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</si>
  <si>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</si>
  <si>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</si>
  <si>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</si>
  <si>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</si>
  <si>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</si>
  <si>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</si>
  <si>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</si>
  <si>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</si>
  <si>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</si>
  <si>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</si>
  <si>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</si>
  <si>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</si>
  <si>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</si>
  <si>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</si>
  <si>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</si>
  <si>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</si>
  <si>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</si>
  <si>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</si>
  <si>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</si>
  <si>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</si>
  <si>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</si>
  <si>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</si>
  <si>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</si>
  <si>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</si>
  <si>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</si>
  <si>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</si>
  <si>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</si>
  <si>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</si>
  <si>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</si>
  <si>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</si>
  <si>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</si>
  <si>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</si>
  <si>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</si>
  <si>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</si>
  <si>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</si>
  <si>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</si>
  <si>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</si>
  <si>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</si>
  <si>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</si>
  <si>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</si>
  <si>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</si>
  <si>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</si>
  <si>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</si>
  <si>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</si>
  <si>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</si>
  <si>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</si>
  <si>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</si>
  <si>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</si>
  <si>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</si>
  <si>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</si>
  <si>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</si>
  <si>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</si>
  <si>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</si>
  <si>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</si>
  <si>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</si>
  <si>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</si>
  <si>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</si>
  <si>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</si>
  <si>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</si>
  <si>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</si>
  <si>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</si>
  <si>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</si>
  <si>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</si>
  <si>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</si>
  <si>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</si>
  <si>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</si>
  <si>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</si>
  <si>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</si>
  <si>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</si>
  <si>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</si>
  <si>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</si>
  <si>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</si>
  <si>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</si>
  <si>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</si>
  <si>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</si>
  <si>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</si>
  <si>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</si>
  <si>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</si>
  <si>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</si>
  <si>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</si>
  <si>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</si>
  <si>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</si>
  <si>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</si>
  <si>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</si>
  <si>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</si>
  <si>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</si>
  <si>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</si>
  <si>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</si>
  <si>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</si>
  <si>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</si>
  <si>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</si>
  <si>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</si>
  <si>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</si>
  <si>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</si>
  <si>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</si>
  <si>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</si>
  <si>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</si>
  <si>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</si>
  <si>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</si>
  <si>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</si>
  <si>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</si>
  <si>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</si>
  <si>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</si>
  <si>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</si>
  <si>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</si>
  <si>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</si>
  <si>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</si>
  <si>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</si>
  <si>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</si>
  <si>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</si>
  <si>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</si>
  <si>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</si>
  <si>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</si>
  <si>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</si>
  <si>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</si>
  <si>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</si>
  <si>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</si>
  <si>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</si>
  <si>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</si>
  <si>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</si>
  <si>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</si>
  <si>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</si>
  <si>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</si>
  <si>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</si>
  <si>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</si>
  <si>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</si>
  <si>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</si>
  <si>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</si>
  <si>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</si>
  <si>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</si>
  <si>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</si>
  <si>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</si>
  <si>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</si>
  <si>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</si>
  <si>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</si>
  <si>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</si>
  <si>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</si>
  <si>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</si>
  <si>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</si>
  <si>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</si>
  <si>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</si>
  <si>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</si>
  <si>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</si>
  <si>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</si>
  <si>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</si>
  <si>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</si>
  <si>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</si>
  <si>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</si>
  <si>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</si>
  <si>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</si>
  <si>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</si>
  <si>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</si>
  <si>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</si>
  <si>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</si>
  <si>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</si>
  <si>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</si>
  <si>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</si>
  <si>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</si>
  <si>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</si>
  <si>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</si>
  <si>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</si>
  <si>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</si>
  <si>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</si>
  <si>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</si>
  <si>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</si>
  <si>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</si>
  <si>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</si>
  <si>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</si>
  <si>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</si>
  <si>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</si>
  <si>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</si>
  <si>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</si>
  <si>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</si>
  <si>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</si>
  <si>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</si>
  <si>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</si>
  <si>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</si>
  <si>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</si>
  <si>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</si>
  <si>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</si>
  <si>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</si>
  <si>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</si>
  <si>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</si>
  <si>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</si>
  <si>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</si>
  <si>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</si>
  <si>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</si>
  <si>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</si>
  <si>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</si>
  <si>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</si>
  <si>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</si>
  <si>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</si>
  <si>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</si>
  <si>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</si>
  <si>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</si>
  <si>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</si>
  <si>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</si>
  <si>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</si>
  <si>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</si>
  <si>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</si>
  <si>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</si>
  <si>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</si>
  <si>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</si>
  <si>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</si>
  <si>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</si>
  <si>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</si>
  <si>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</si>
  <si>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</si>
  <si>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</si>
  <si>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</si>
  <si>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</si>
  <si>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</si>
  <si>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</si>
  <si>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</si>
  <si>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</si>
  <si>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</si>
  <si>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</si>
  <si>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</si>
  <si>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</si>
  <si>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</si>
  <si>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</si>
  <si>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</si>
  <si>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</si>
  <si>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</si>
  <si>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</si>
  <si>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</si>
  <si>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</si>
  <si>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</si>
  <si>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</si>
  <si>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</si>
  <si>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</si>
  <si>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</si>
  <si>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</si>
  <si>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</si>
  <si>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</si>
  <si>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</si>
  <si>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</si>
  <si>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</si>
  <si>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</si>
  <si>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</si>
  <si>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</si>
  <si>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</si>
  <si>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</si>
  <si>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</si>
  <si>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</si>
  <si>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</si>
  <si>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</si>
  <si>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</si>
  <si>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</si>
  <si>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</si>
  <si>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</si>
  <si>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</si>
  <si>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</si>
  <si>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</si>
  <si>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</si>
  <si>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</si>
  <si>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</si>
  <si>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</si>
  <si>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</si>
  <si>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</si>
  <si>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</si>
  <si>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</si>
  <si>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</si>
  <si>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</si>
  <si>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</si>
  <si>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</si>
  <si>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</si>
  <si>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</si>
  <si>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</si>
  <si>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</si>
  <si>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</si>
  <si>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</si>
  <si>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</si>
  <si>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</si>
  <si>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</si>
  <si>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</si>
  <si>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</si>
  <si>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</si>
  <si>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</si>
  <si>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</si>
  <si>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</si>
  <si>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</si>
  <si>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</si>
  <si>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</si>
  <si>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</si>
  <si>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</si>
  <si>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</si>
  <si>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</si>
  <si>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</si>
  <si>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</si>
  <si>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</si>
  <si>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</si>
  <si>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</si>
  <si>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</si>
  <si>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</si>
  <si>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</si>
  <si>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</si>
  <si>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</si>
  <si>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</si>
  <si>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</si>
  <si>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</si>
  <si>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</si>
  <si>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</si>
  <si>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</si>
  <si>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</si>
  <si>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</si>
  <si>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</si>
  <si>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</si>
  <si>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</si>
  <si>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</si>
  <si>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</si>
  <si>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</si>
  <si>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</si>
  <si>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</si>
  <si>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</si>
  <si>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</si>
  <si>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</si>
  <si>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</si>
  <si>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</si>
  <si>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</si>
  <si>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</si>
  <si>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</si>
  <si>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</si>
  <si>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</si>
  <si>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</si>
  <si>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</si>
  <si>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</si>
  <si>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</si>
  <si>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</si>
  <si>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</si>
  <si>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</si>
  <si>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</si>
  <si>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</si>
  <si>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</si>
  <si>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</si>
  <si>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</si>
  <si>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</si>
  <si>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</si>
  <si>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</si>
  <si>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</si>
  <si>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</si>
  <si>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</si>
  <si>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</si>
  <si>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</si>
  <si>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</si>
  <si>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</si>
  <si>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</si>
  <si>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</si>
  <si>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</si>
  <si>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</si>
  <si>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</si>
  <si>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</si>
  <si>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</si>
  <si>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</si>
  <si>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</si>
  <si>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</si>
  <si>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</si>
  <si>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</si>
  <si>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</si>
  <si>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</si>
  <si>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</si>
  <si>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</si>
  <si>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</si>
  <si>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</si>
  <si>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</si>
  <si>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</si>
  <si>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</si>
  <si>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</si>
  <si>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</si>
  <si>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</si>
  <si>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</si>
  <si>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</si>
  <si>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</si>
  <si>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</si>
  <si>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</si>
  <si>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</si>
  <si>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</si>
  <si>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</si>
  <si>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</si>
  <si>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</si>
  <si>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</si>
  <si>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</si>
  <si>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</si>
  <si>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</si>
  <si>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</si>
  <si>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</si>
  <si>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</si>
  <si>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</si>
  <si>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</si>
  <si>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</si>
  <si>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</si>
  <si>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</si>
  <si>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</si>
  <si>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</si>
  <si>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</si>
  <si>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</si>
  <si>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</si>
  <si>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</si>
  <si>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</si>
  <si>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</si>
  <si>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</si>
  <si>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</si>
  <si>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</si>
  <si>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</si>
  <si>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</si>
  <si>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</si>
  <si>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</si>
  <si>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</si>
  <si>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</si>
  <si>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</si>
  <si>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</si>
  <si>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</si>
  <si>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</si>
  <si>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</si>
  <si>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</si>
  <si>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</si>
  <si>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</si>
  <si>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</si>
  <si>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</si>
  <si>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</si>
  <si>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</si>
  <si>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</si>
  <si>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</si>
  <si>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</si>
  <si>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</si>
  <si>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</si>
  <si>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</si>
  <si>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</si>
  <si>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</si>
  <si>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</si>
  <si>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</si>
  <si>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</si>
  <si>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</si>
  <si>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</si>
  <si>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</si>
  <si>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</si>
  <si>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</si>
  <si>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</si>
  <si>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</si>
  <si>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</si>
  <si>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</si>
  <si>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</si>
  <si>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</si>
  <si>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</si>
  <si>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</si>
  <si>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</si>
  <si>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</si>
  <si>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</si>
  <si>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</si>
  <si>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</si>
  <si>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</si>
  <si>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</si>
  <si>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</si>
  <si>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</si>
  <si>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</si>
  <si>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</si>
  <si>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</si>
  <si>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</si>
  <si>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</si>
  <si>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</si>
  <si>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</si>
  <si>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</si>
  <si>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</si>
  <si>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</si>
  <si>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</si>
  <si>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</si>
  <si>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</si>
  <si>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</si>
  <si>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</si>
  <si>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</si>
  <si>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</si>
  <si>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</si>
  <si>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</si>
  <si>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</si>
  <si>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</si>
  <si>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</si>
  <si>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</si>
  <si>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</si>
  <si>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</si>
  <si>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</si>
  <si>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</si>
  <si>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</si>
  <si>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</si>
  <si>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</si>
  <si>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</si>
  <si>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</si>
  <si>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</si>
  <si>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</si>
  <si>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</si>
  <si>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</si>
  <si>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</si>
  <si>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</si>
  <si>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</si>
  <si>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</si>
  <si>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</si>
  <si>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</si>
  <si>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</si>
  <si>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</si>
  <si>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</si>
  <si>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</si>
  <si>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</si>
  <si>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</si>
  <si>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</si>
  <si>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</si>
  <si>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</si>
  <si>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</si>
  <si>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</si>
  <si>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</si>
  <si>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</si>
  <si>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</si>
  <si>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</si>
  <si>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</si>
  <si>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</si>
  <si>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</si>
  <si>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</si>
  <si>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</si>
  <si>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</si>
  <si>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</si>
  <si>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</si>
  <si>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</si>
  <si>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</si>
  <si>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</si>
  <si>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</si>
  <si>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</si>
  <si>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</si>
  <si>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</si>
  <si>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</si>
  <si>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</si>
  <si>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</si>
  <si>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</si>
  <si>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</si>
  <si>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</si>
  <si>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</si>
  <si>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</si>
  <si>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</si>
  <si>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</si>
  <si>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</si>
  <si>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</si>
  <si>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</si>
  <si>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</si>
  <si>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</si>
  <si>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</si>
  <si>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</si>
  <si>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</si>
  <si>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</si>
  <si>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</si>
  <si>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</si>
  <si>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</si>
  <si>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</si>
  <si>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</si>
  <si>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</si>
  <si>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</si>
  <si>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</si>
  <si>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</si>
  <si>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</si>
  <si>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</si>
  <si>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</si>
  <si>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</si>
  <si>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</si>
  <si>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</si>
  <si>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</si>
  <si>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</si>
  <si>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</si>
  <si>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</si>
  <si>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</si>
  <si>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</si>
  <si>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</si>
  <si>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</si>
  <si>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</si>
  <si>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</si>
  <si>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</si>
  <si>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</si>
  <si>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</si>
  <si>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</si>
  <si>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</si>
  <si>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</si>
  <si>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</si>
  <si>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</si>
  <si>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</si>
  <si>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</si>
  <si>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</si>
  <si>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</si>
  <si>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</si>
  <si>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</si>
  <si>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</si>
  <si>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</si>
  <si>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</si>
  <si>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</si>
  <si>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</si>
  <si>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</si>
  <si>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</si>
  <si>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</si>
  <si>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</si>
  <si>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</si>
  <si>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</si>
  <si>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</si>
  <si>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</si>
  <si>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</si>
  <si>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</si>
  <si>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</si>
  <si>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</si>
  <si>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</si>
  <si>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</si>
  <si>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</si>
  <si>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</si>
  <si>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</si>
  <si>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</si>
  <si>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</si>
  <si>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</si>
  <si>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</si>
  <si>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</si>
  <si>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</si>
  <si>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</si>
  <si>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</si>
  <si>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</si>
  <si>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</si>
  <si>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</si>
  <si>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</si>
  <si>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</si>
  <si>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</si>
  <si>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</si>
  <si>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</si>
  <si>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</si>
  <si>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</si>
  <si>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</si>
  <si>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</si>
  <si>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</si>
  <si>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</si>
  <si>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</si>
  <si>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</si>
  <si>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</si>
  <si>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</si>
  <si>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</si>
  <si>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</si>
  <si>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</si>
  <si>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</si>
  <si>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</si>
  <si>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</si>
  <si>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</si>
  <si>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</si>
  <si>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</si>
  <si>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</si>
  <si>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</si>
  <si>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</si>
  <si>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</si>
  <si>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</si>
  <si>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</si>
  <si>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</si>
  <si>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</si>
  <si>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</si>
  <si>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</si>
  <si>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</si>
  <si>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</si>
  <si>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</si>
  <si>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</si>
  <si>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</si>
  <si>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</si>
  <si>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</si>
  <si>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</si>
  <si>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</si>
  <si>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</si>
  <si>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</si>
  <si>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</si>
  <si>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</si>
  <si>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</si>
  <si>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</si>
  <si>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</si>
  <si>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</si>
  <si>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</si>
  <si>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</si>
  <si>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</si>
  <si>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</si>
  <si>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</si>
  <si>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</si>
  <si>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</si>
  <si>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</si>
  <si>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</si>
  <si>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</si>
  <si>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</si>
  <si>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</si>
  <si>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</si>
  <si>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</si>
  <si>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</si>
  <si>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</si>
  <si>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</si>
  <si>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</si>
  <si>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</si>
  <si>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</si>
  <si>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</si>
  <si>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</si>
  <si>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</si>
  <si>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</si>
  <si>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</si>
  <si>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</si>
  <si>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</si>
  <si>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</si>
  <si>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</si>
  <si>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</si>
  <si>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</si>
  <si>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</si>
  <si>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</si>
  <si>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</si>
  <si>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</si>
  <si>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</si>
  <si>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</si>
  <si>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</si>
  <si>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</si>
  <si>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</si>
  <si>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</si>
  <si>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</si>
  <si>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</si>
  <si>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</si>
  <si>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</si>
  <si>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</si>
  <si>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</si>
  <si>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</si>
  <si>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</si>
  <si>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</si>
  <si>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</si>
  <si>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</si>
  <si>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</si>
  <si>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</si>
  <si>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</si>
  <si>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</si>
  <si>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</si>
  <si>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</si>
  <si>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</si>
  <si>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</si>
  <si>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</si>
  <si>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</si>
  <si>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</si>
  <si>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</si>
  <si>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</si>
  <si>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</si>
  <si>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</si>
  <si>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</si>
  <si>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</si>
  <si>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</si>
  <si>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</si>
  <si>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</si>
  <si>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</si>
  <si>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</si>
  <si>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</si>
  <si>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</si>
  <si>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</si>
  <si>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</si>
  <si>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</si>
  <si>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</si>
  <si>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</si>
  <si>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</si>
  <si>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</si>
  <si>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</si>
  <si>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</si>
  <si>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</si>
  <si>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</si>
  <si>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</si>
  <si>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</si>
  <si>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</si>
  <si>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</si>
  <si>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</si>
  <si>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</si>
  <si>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</si>
  <si>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</si>
  <si>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</si>
  <si>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</si>
  <si>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</si>
  <si>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</si>
  <si>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</si>
  <si>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</si>
  <si>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</si>
  <si>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</si>
  <si>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</si>
  <si>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</si>
  <si>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</si>
  <si>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</si>
  <si>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</si>
  <si>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</si>
  <si>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</si>
  <si>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</si>
  <si>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</si>
  <si>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</si>
  <si>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</si>
  <si>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</si>
  <si>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</si>
  <si>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</si>
  <si>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</si>
  <si>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</si>
  <si>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</si>
  <si>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</si>
  <si>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</si>
  <si>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</si>
  <si>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</si>
  <si>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</si>
  <si>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</si>
  <si>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</si>
  <si>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</si>
  <si>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</si>
  <si>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</si>
  <si>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</si>
  <si>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</si>
  <si>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</si>
  <si>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</si>
  <si>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</si>
  <si>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</si>
  <si>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</si>
  <si>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</si>
  <si>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</si>
  <si>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</si>
  <si>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</si>
  <si>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</si>
  <si>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</si>
  <si>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</si>
  <si>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</si>
  <si>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</si>
  <si>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</si>
  <si>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</si>
  <si>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</si>
  <si>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</si>
  <si>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</si>
  <si>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</si>
  <si>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</si>
  <si>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</si>
  <si>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</si>
  <si>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</si>
  <si>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</si>
  <si>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</si>
  <si>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</si>
  <si>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</si>
  <si>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</si>
  <si>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</si>
  <si>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</si>
  <si>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</si>
  <si>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</si>
  <si>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</si>
  <si>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</si>
  <si>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</si>
  <si>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</si>
  <si>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</si>
  <si>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</si>
  <si>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</si>
  <si>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</si>
  <si>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</si>
  <si>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</si>
  <si>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</si>
  <si>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</si>
  <si>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</si>
  <si>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</si>
  <si>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</si>
  <si>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</si>
  <si>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</si>
  <si>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</si>
  <si>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</si>
  <si>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</si>
  <si>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</si>
  <si>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</si>
  <si>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</si>
  <si>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</si>
  <si>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</si>
  <si>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</si>
  <si>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</si>
  <si>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</si>
  <si>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</si>
  <si>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</si>
  <si>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</si>
  <si>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</si>
  <si>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</si>
  <si>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</si>
  <si>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</si>
  <si>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</si>
  <si>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</si>
  <si>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</si>
  <si>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</si>
  <si>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</si>
  <si>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</si>
  <si>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</si>
  <si>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</si>
  <si>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</si>
  <si>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</si>
  <si>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</si>
  <si>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</si>
  <si>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</si>
  <si>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</si>
  <si>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</si>
  <si>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</si>
  <si>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</si>
  <si>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</si>
  <si>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</si>
  <si>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</si>
  <si>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</si>
  <si>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</si>
  <si>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</si>
  <si>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</si>
  <si>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</si>
  <si>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</si>
  <si>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</si>
  <si>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</si>
  <si>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</si>
  <si>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</si>
  <si>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</si>
  <si>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</si>
  <si>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</si>
  <si>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</si>
  <si>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</si>
  <si>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</si>
  <si>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</si>
  <si>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</si>
  <si>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</si>
  <si>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</si>
  <si>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</si>
  <si>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</si>
  <si>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</si>
  <si>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</si>
  <si>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</si>
  <si>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</si>
  <si>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</si>
  <si>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</si>
  <si>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</si>
  <si>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</si>
  <si>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</si>
  <si>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</si>
  <si>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</si>
  <si>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</si>
  <si>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</si>
  <si>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</si>
  <si>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</si>
  <si>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</si>
  <si>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</si>
  <si>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</si>
  <si>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</si>
  <si>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</si>
  <si>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</si>
  <si>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</si>
  <si>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</si>
  <si>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</si>
  <si>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</si>
  <si>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</si>
  <si>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</si>
  <si>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</si>
  <si>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</si>
  <si>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</si>
  <si>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</si>
  <si>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</si>
  <si>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</si>
  <si>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</si>
  <si>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</si>
  <si>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</si>
  <si>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</si>
  <si>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</si>
  <si>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</si>
  <si>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</si>
  <si>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</si>
  <si>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</si>
  <si>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</si>
  <si>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</si>
  <si>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</si>
  <si>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</si>
  <si>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</si>
  <si>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</si>
  <si>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</si>
  <si>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</si>
  <si>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</si>
  <si>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</si>
  <si>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</si>
  <si>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</si>
  <si>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</si>
  <si>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</si>
  <si>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</si>
  <si>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</si>
  <si>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</si>
  <si>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</si>
  <si>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</si>
  <si>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</si>
  <si>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</si>
  <si>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</si>
  <si>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</si>
  <si>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</si>
  <si>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</si>
  <si>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</si>
  <si>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</si>
  <si>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</si>
  <si>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</si>
  <si>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</si>
  <si>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</si>
  <si>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</si>
  <si>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</si>
  <si>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</si>
  <si>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</si>
  <si>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</si>
  <si>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</si>
  <si>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</si>
  <si>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</si>
  <si>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</si>
  <si>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</si>
  <si>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</si>
  <si>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</si>
  <si>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</si>
  <si>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</si>
  <si>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</si>
  <si>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</si>
  <si>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</si>
  <si>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</si>
  <si>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</si>
  <si>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</si>
  <si>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</si>
  <si>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</si>
  <si>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</si>
  <si>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</si>
  <si>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</si>
  <si>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</si>
  <si>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</si>
  <si>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</si>
  <si>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</si>
  <si>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</si>
  <si>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</si>
  <si>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</si>
  <si>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</si>
  <si>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</si>
  <si>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</si>
  <si>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</si>
  <si>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</si>
  <si>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</si>
  <si>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</si>
  <si>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</si>
  <si>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</si>
  <si>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</si>
  <si>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</si>
  <si>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</si>
  <si>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</si>
  <si>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</si>
  <si>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</si>
  <si>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</si>
  <si>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</si>
  <si>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</si>
  <si>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</si>
  <si>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</si>
  <si>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</si>
  <si>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</si>
  <si>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</si>
  <si>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</si>
  <si>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</si>
  <si>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</si>
  <si>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</si>
  <si>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</si>
  <si>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</si>
  <si>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</si>
  <si>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</si>
  <si>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</si>
  <si>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</si>
  <si>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</si>
  <si>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</si>
  <si>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</si>
  <si>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</si>
  <si>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</si>
  <si>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</si>
  <si>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</si>
  <si>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</si>
  <si>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</si>
  <si>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</si>
  <si>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</si>
  <si>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</si>
  <si>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</si>
  <si>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</si>
  <si>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</si>
  <si>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</si>
  <si>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</si>
  <si>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</si>
  <si>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</si>
  <si>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</si>
  <si>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</si>
  <si>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</si>
  <si>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</si>
  <si>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</si>
  <si>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</si>
  <si>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</si>
  <si>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</si>
  <si>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</si>
  <si>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</si>
  <si>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</si>
  <si>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</si>
  <si>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</si>
  <si>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</si>
  <si>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</si>
  <si>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</si>
  <si>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</si>
  <si>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</si>
  <si>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</si>
  <si>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</si>
  <si>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</si>
  <si>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</si>
  <si>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</si>
  <si>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</si>
  <si>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</si>
  <si>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</si>
  <si>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</si>
  <si>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</si>
  <si>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</si>
  <si>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</si>
  <si>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</si>
  <si>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</si>
  <si>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</si>
  <si>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</si>
  <si>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</si>
  <si>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</si>
  <si>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</si>
  <si>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</si>
  <si>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</si>
  <si>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</si>
  <si>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</si>
  <si>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</si>
  <si>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</si>
  <si>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</si>
  <si>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</si>
  <si>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</si>
  <si>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</si>
  <si>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</si>
  <si>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</si>
  <si>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</si>
  <si>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</si>
  <si>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</si>
  <si>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</si>
  <si>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</si>
  <si>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</si>
  <si>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</si>
  <si>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</si>
  <si>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</si>
  <si>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</si>
  <si>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</si>
  <si>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</si>
  <si>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</si>
  <si>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</si>
  <si>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</si>
  <si>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</si>
  <si>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</si>
  <si>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</si>
  <si>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</si>
  <si>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</si>
  <si>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</si>
  <si>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</si>
  <si>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</si>
  <si>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</si>
  <si>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</si>
  <si>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</si>
  <si>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</si>
  <si>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</si>
  <si>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</si>
  <si>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</si>
  <si>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</si>
  <si>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</si>
  <si>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</si>
  <si>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</si>
  <si>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</si>
  <si>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</si>
  <si>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</si>
  <si>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</si>
  <si>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</si>
  <si>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</si>
  <si>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</si>
  <si>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</si>
  <si>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</si>
  <si>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</si>
  <si>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</si>
  <si>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</si>
  <si>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</si>
  <si>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</si>
  <si>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</si>
  <si>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</si>
  <si>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</si>
  <si>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</si>
  <si>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</si>
  <si>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</si>
  <si>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</si>
  <si>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</si>
  <si>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</si>
  <si>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</si>
  <si>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</si>
  <si>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</si>
  <si>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</si>
  <si>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</si>
  <si>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</si>
  <si>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</si>
  <si>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</si>
  <si>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</si>
  <si>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</si>
  <si>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</si>
  <si>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</si>
  <si>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</si>
  <si>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</si>
  <si>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</si>
  <si>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</si>
  <si>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</si>
  <si>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</si>
  <si>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</si>
  <si>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</si>
  <si>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</si>
  <si>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</si>
  <si>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</si>
  <si>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</si>
  <si>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</si>
  <si>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</si>
  <si>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</si>
  <si>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</si>
  <si>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</si>
  <si>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</si>
  <si>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</si>
  <si>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</si>
  <si>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</si>
  <si>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</si>
  <si>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</si>
  <si>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</si>
  <si>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</si>
  <si>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</si>
  <si>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</si>
  <si>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</si>
  <si>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</si>
  <si>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</si>
  <si>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</si>
  <si>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</si>
  <si>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</si>
  <si>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</si>
  <si>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</si>
  <si>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</si>
  <si>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</si>
  <si>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</si>
  <si>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</si>
  <si>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</si>
  <si>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</si>
  <si>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</si>
  <si>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</si>
  <si>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</si>
  <si>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</si>
  <si>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</si>
  <si>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</si>
  <si>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</si>
  <si>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</si>
  <si>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</si>
  <si>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</si>
  <si>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</si>
  <si>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</si>
  <si>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</si>
  <si>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</si>
  <si>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</si>
  <si>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</si>
  <si>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</si>
  <si>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</si>
  <si>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</si>
  <si>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</si>
  <si>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</si>
  <si>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</si>
  <si>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</si>
  <si>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</si>
  <si>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</si>
  <si>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</si>
  <si>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</si>
  <si>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</si>
  <si>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</si>
  <si>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</si>
  <si>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</si>
  <si>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</si>
  <si>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</si>
  <si>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</si>
  <si>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</si>
  <si>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</si>
  <si>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</si>
  <si>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</si>
  <si>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</si>
  <si>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</si>
  <si>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</si>
  <si>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</si>
  <si>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</si>
  <si>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</si>
  <si>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</si>
  <si>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</si>
  <si>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</si>
  <si>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</si>
  <si>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</si>
  <si>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</si>
  <si>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</si>
  <si>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</si>
  <si>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</si>
  <si>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</si>
  <si>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</si>
  <si>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</si>
  <si>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</si>
  <si>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</si>
  <si>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</si>
  <si>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</si>
  <si>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</si>
  <si>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</si>
  <si>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</si>
  <si>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</si>
  <si>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</si>
  <si>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</si>
  <si>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</si>
  <si>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</si>
  <si>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</si>
  <si>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</si>
  <si>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</si>
  <si>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</si>
  <si>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</si>
  <si>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</si>
  <si>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</si>
  <si>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</si>
  <si>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</si>
  <si>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</si>
  <si>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</si>
  <si>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</si>
  <si>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</si>
  <si>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</si>
  <si>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</si>
  <si>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</si>
  <si>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</si>
  <si>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</si>
  <si>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</si>
  <si>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</si>
  <si>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</si>
  <si>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</si>
  <si>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</si>
  <si>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</si>
  <si>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</si>
  <si>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</si>
  <si>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</si>
  <si>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</si>
  <si>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</si>
  <si>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</si>
  <si>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</si>
  <si>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</si>
  <si>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</si>
  <si>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</si>
  <si>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</si>
  <si>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</si>
  <si>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</si>
  <si>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</si>
  <si>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</si>
  <si>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</si>
  <si>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</si>
  <si>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</si>
  <si>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</si>
  <si>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</si>
  <si>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</si>
  <si>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</si>
  <si>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</si>
  <si>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</si>
  <si>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</si>
  <si>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</si>
  <si>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</si>
  <si>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</si>
  <si>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</si>
  <si>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</si>
  <si>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</si>
  <si>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</si>
  <si>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</si>
  <si>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</si>
  <si>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</si>
  <si>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</si>
  <si>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</si>
  <si>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</si>
  <si>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</si>
  <si>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</si>
  <si>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</si>
  <si>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</si>
  <si>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</si>
  <si>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</si>
  <si>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</si>
  <si>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</si>
  <si>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</si>
  <si>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</si>
  <si>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</si>
  <si>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</si>
  <si>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</si>
  <si>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</si>
  <si>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</si>
  <si>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</si>
  <si>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</si>
  <si>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</si>
  <si>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</si>
  <si>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</si>
  <si>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</si>
  <si>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</si>
  <si>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</si>
  <si>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</si>
  <si>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</si>
  <si>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</si>
  <si>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</si>
  <si>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</si>
  <si>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</si>
  <si>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</si>
  <si>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</si>
  <si>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</si>
  <si>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</si>
  <si>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</si>
  <si>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</si>
  <si>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</si>
  <si>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</si>
  <si>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</si>
  <si>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</si>
  <si>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</si>
  <si>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</si>
  <si>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</si>
  <si>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</si>
  <si>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</si>
  <si>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</si>
  <si>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</si>
  <si>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</si>
  <si>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</si>
  <si>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</si>
  <si>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</si>
  <si>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</si>
  <si>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</si>
  <si>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</si>
  <si>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</si>
  <si>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</si>
  <si>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</si>
  <si>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</si>
  <si>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</si>
  <si>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</si>
  <si>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</si>
  <si>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</si>
  <si>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</si>
  <si>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</si>
  <si>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</si>
  <si>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</si>
  <si>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</si>
  <si>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</si>
  <si>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</si>
  <si>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</si>
  <si>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</si>
  <si>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</si>
  <si>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</si>
  <si>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</si>
  <si>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</si>
  <si>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</si>
  <si>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</si>
  <si>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</si>
  <si>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</si>
  <si>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</si>
  <si>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</si>
  <si>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</si>
  <si>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</si>
  <si>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</si>
  <si>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</si>
  <si>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</si>
  <si>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</si>
  <si>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</si>
  <si>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</si>
  <si>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</si>
  <si>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</si>
  <si>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</si>
  <si>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</si>
  <si>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</si>
  <si>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</si>
  <si>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</si>
  <si>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</si>
  <si>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</si>
  <si>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</si>
  <si>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</si>
  <si>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</si>
  <si>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</si>
  <si>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</si>
  <si>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</si>
  <si>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</si>
  <si>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</si>
  <si>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</si>
  <si>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</si>
  <si>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</si>
  <si>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</si>
  <si>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</si>
  <si>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</si>
  <si>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</si>
  <si>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</si>
  <si>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</si>
  <si>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</si>
  <si>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</si>
  <si>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</si>
  <si>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</si>
  <si>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</si>
  <si>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</si>
  <si>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</si>
  <si>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</si>
  <si>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</si>
  <si>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</si>
  <si>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</si>
  <si>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</si>
  <si>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</si>
  <si>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</si>
  <si>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</si>
  <si>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</si>
  <si>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</si>
  <si>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</si>
  <si>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</si>
  <si>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</si>
  <si>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</si>
  <si>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</si>
  <si>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</si>
  <si>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</si>
  <si>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</si>
  <si>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</si>
  <si>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</si>
  <si>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</si>
  <si>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</si>
  <si>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</si>
  <si>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</si>
  <si>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</si>
  <si>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</si>
  <si>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</si>
  <si>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</si>
  <si>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</si>
  <si>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</si>
  <si>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</si>
  <si>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</si>
  <si>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</si>
  <si>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</si>
  <si>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</si>
  <si>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</si>
  <si>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</si>
  <si>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</si>
  <si>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</si>
  <si>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</si>
  <si>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</si>
  <si>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</si>
  <si>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</si>
  <si>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</si>
  <si>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</si>
  <si>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</si>
  <si>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</si>
  <si>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</si>
  <si>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</si>
  <si>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</si>
  <si>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</si>
  <si>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</si>
  <si>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</si>
  <si>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</si>
  <si>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</si>
  <si>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</si>
  <si>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</si>
  <si>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</si>
  <si>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</si>
  <si>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</si>
  <si>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</si>
  <si>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</si>
  <si>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</si>
  <si>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</si>
  <si>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</si>
  <si>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</si>
  <si>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</si>
  <si>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</si>
  <si>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</si>
  <si>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</si>
  <si>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</si>
  <si>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</si>
  <si>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</si>
  <si>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</si>
  <si>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</si>
  <si>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</si>
  <si>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</si>
  <si>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</si>
  <si>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</si>
  <si>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</si>
  <si>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</si>
  <si>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</si>
  <si>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</si>
  <si>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</si>
  <si>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</si>
  <si>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</si>
  <si>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</si>
  <si>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</si>
  <si>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</si>
  <si>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</si>
  <si>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</si>
  <si>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</si>
  <si>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</si>
  <si>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</si>
  <si>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</si>
  <si>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</si>
  <si>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</si>
  <si>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</si>
  <si>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</si>
  <si>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</si>
  <si>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</si>
  <si>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</si>
  <si>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</si>
  <si>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</si>
  <si>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</si>
  <si>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</si>
  <si>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</si>
  <si>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</si>
  <si>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</si>
  <si>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</si>
  <si>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</si>
  <si>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</si>
  <si>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</si>
  <si>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</si>
  <si>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</si>
  <si>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</si>
  <si>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</si>
  <si>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</si>
  <si>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</si>
  <si>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</si>
  <si>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</si>
  <si>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</si>
  <si>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</si>
  <si>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</si>
  <si>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</si>
  <si>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</si>
  <si>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</si>
  <si>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</si>
  <si>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</si>
  <si>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</si>
  <si>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</si>
  <si>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</si>
  <si>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</si>
  <si>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</si>
  <si>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</si>
  <si>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</si>
  <si>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</si>
  <si>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</si>
  <si>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</si>
  <si>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</si>
  <si>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</si>
  <si>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</si>
  <si>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</si>
  <si>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</si>
  <si>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</si>
  <si>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</si>
  <si>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</si>
  <si>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</si>
  <si>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</si>
  <si>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</si>
  <si>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</si>
  <si>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</si>
  <si>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</si>
  <si>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</si>
  <si>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</si>
  <si>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</si>
  <si>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</si>
  <si>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</si>
  <si>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</si>
  <si>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</si>
  <si>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</si>
  <si>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</si>
  <si>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</si>
  <si>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</si>
  <si>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</si>
  <si>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</si>
  <si>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</si>
  <si>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</si>
  <si>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</si>
  <si>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</si>
  <si>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</si>
  <si>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</si>
  <si>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</si>
  <si>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</si>
  <si>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</si>
  <si>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</si>
  <si>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</si>
  <si>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</si>
  <si>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</si>
  <si>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</si>
  <si>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</si>
  <si>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</si>
  <si>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</si>
  <si>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</si>
  <si>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</si>
  <si>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</si>
  <si>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</si>
  <si>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</si>
  <si>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</si>
  <si>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</si>
  <si>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</si>
  <si>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</si>
  <si>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</si>
  <si>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</si>
  <si>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</si>
  <si>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</si>
  <si>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</si>
  <si>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</si>
  <si>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</si>
  <si>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</si>
  <si>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</si>
  <si>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</si>
  <si>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</si>
  <si>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</si>
  <si>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</si>
  <si>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</si>
  <si>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</si>
  <si>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</si>
  <si>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</si>
  <si>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</si>
  <si>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</si>
  <si>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</si>
  <si>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</si>
  <si>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</si>
  <si>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</si>
  <si>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</si>
  <si>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</si>
  <si>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</si>
  <si>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</si>
  <si>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</si>
  <si>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</si>
  <si>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</si>
  <si>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</si>
  <si>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</si>
  <si>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</si>
  <si>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</si>
  <si>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</si>
  <si>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</si>
  <si>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</si>
  <si>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</si>
  <si>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</si>
  <si>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</si>
  <si>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</si>
  <si>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</si>
  <si>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</si>
  <si>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</si>
  <si>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</si>
  <si>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</si>
  <si>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</si>
  <si>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</si>
  <si>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</si>
  <si>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</si>
  <si>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</si>
  <si>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</si>
  <si>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</si>
  <si>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</si>
  <si>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</si>
  <si>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</si>
  <si>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</si>
  <si>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</si>
  <si>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</si>
  <si>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</si>
  <si>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</si>
  <si>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</si>
  <si>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</si>
  <si>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</si>
  <si>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</si>
  <si>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</si>
  <si>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</si>
  <si>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</si>
  <si>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</si>
  <si>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</si>
  <si>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</si>
  <si>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</si>
  <si>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</si>
  <si>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</si>
  <si>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</si>
  <si>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</si>
  <si>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</si>
  <si>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</si>
  <si>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</si>
  <si>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</si>
  <si>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</si>
  <si>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</si>
  <si>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</si>
  <si>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</si>
  <si>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</si>
  <si>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</si>
  <si>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</si>
  <si>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</si>
  <si>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</si>
  <si>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</si>
  <si>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</si>
  <si>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</si>
  <si>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</si>
  <si>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</si>
  <si>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</si>
  <si>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</si>
  <si>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</si>
  <si>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</si>
  <si>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</si>
  <si>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</si>
  <si>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</si>
  <si>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</si>
  <si>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</si>
  <si>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</si>
  <si>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</si>
  <si>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</si>
  <si>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</si>
  <si>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</si>
  <si>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</si>
  <si>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</si>
  <si>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</si>
  <si>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</si>
  <si>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</si>
  <si>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</si>
  <si>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</si>
  <si>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</si>
  <si>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</si>
  <si>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</si>
  <si>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</si>
  <si>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</si>
  <si>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</si>
  <si>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</si>
  <si>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</si>
  <si>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</si>
  <si>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</si>
  <si>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</si>
  <si>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</si>
  <si>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</si>
  <si>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</si>
  <si>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</si>
  <si>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</si>
  <si>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</si>
  <si>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</si>
  <si>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</si>
  <si>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</si>
  <si>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</si>
  <si>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</si>
  <si>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</si>
  <si>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</si>
  <si>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</si>
  <si>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</si>
  <si>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</si>
  <si>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</si>
  <si>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</si>
  <si>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</si>
  <si>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</si>
  <si>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</si>
  <si>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</si>
  <si>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</si>
  <si>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</si>
  <si>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</si>
  <si>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</si>
  <si>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</si>
  <si>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</si>
  <si>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</si>
  <si>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</si>
  <si>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</si>
  <si>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</si>
  <si>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</si>
  <si>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</si>
  <si>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</si>
  <si>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</si>
  <si>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</si>
  <si>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</si>
  <si>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</si>
  <si>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</si>
  <si>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</si>
  <si>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</si>
  <si>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</si>
  <si>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</si>
  <si>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</si>
  <si>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</si>
  <si>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</si>
  <si>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</si>
  <si>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</si>
  <si>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</si>
  <si>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</si>
  <si>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</si>
  <si>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</si>
  <si>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</si>
  <si>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</si>
  <si>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</si>
  <si>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</si>
  <si>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</si>
  <si>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</si>
  <si>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</si>
  <si>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</si>
  <si>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</si>
  <si>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</si>
  <si>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</si>
  <si>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</si>
  <si>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</si>
  <si>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</si>
  <si>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</si>
  <si>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</si>
  <si>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</si>
  <si>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</si>
  <si>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</si>
  <si>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</si>
  <si>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</si>
  <si>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</si>
  <si>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</si>
  <si>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</si>
  <si>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</si>
  <si>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</si>
  <si>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</si>
  <si>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</si>
  <si>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</si>
  <si>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</si>
  <si>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</si>
  <si>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</si>
  <si>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</si>
  <si>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</si>
  <si>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</si>
  <si>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</si>
  <si>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</si>
  <si>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</si>
  <si>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</si>
  <si>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</si>
  <si>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</si>
  <si>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</si>
  <si>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</si>
  <si>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</si>
  <si>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</si>
  <si>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</si>
  <si>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</si>
  <si>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</si>
  <si>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</si>
  <si>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</si>
  <si>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</si>
  <si>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</si>
  <si>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</si>
  <si>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</si>
  <si>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</si>
  <si>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</si>
  <si>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</si>
  <si>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</si>
  <si>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</si>
  <si>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</si>
  <si>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</si>
  <si>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</si>
  <si>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</si>
  <si>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</si>
  <si>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</si>
  <si>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</si>
  <si>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</si>
  <si>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</si>
  <si>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</si>
  <si>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</si>
  <si>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</si>
  <si>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</si>
  <si>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</si>
  <si>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</si>
  <si>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</si>
  <si>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</si>
  <si>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</si>
  <si>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</si>
  <si>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</si>
  <si>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</si>
  <si>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</si>
  <si>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</si>
  <si>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</si>
  <si>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</si>
  <si>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</si>
  <si>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</si>
  <si>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</si>
  <si>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</si>
  <si>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</si>
  <si>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</si>
  <si>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</si>
  <si>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</si>
  <si>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</si>
  <si>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</si>
  <si>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</si>
  <si>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</si>
  <si>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</si>
  <si>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</si>
  <si>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</si>
  <si>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</si>
  <si>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</si>
  <si>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</si>
  <si>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</si>
  <si>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</si>
  <si>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</si>
  <si>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</si>
  <si>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</si>
  <si>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</si>
  <si>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</si>
  <si>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</si>
  <si>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</si>
  <si>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</si>
  <si>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</si>
  <si>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</si>
  <si>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</si>
  <si>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</si>
  <si>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</si>
  <si>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</si>
  <si>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</si>
  <si>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</si>
  <si>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</si>
  <si>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</si>
  <si>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</si>
  <si>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</si>
  <si>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</si>
  <si>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</si>
  <si>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</si>
  <si>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</si>
  <si>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</si>
  <si>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</si>
  <si>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</si>
  <si>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</si>
  <si>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</si>
  <si>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</si>
  <si>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</si>
  <si>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</si>
  <si>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</si>
  <si>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</si>
  <si>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</si>
  <si>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</si>
  <si>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</si>
  <si>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</si>
  <si>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</si>
  <si>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</si>
  <si>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</si>
  <si>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</si>
  <si>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</si>
  <si>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</si>
  <si>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</si>
  <si>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</si>
  <si>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</si>
  <si>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</si>
  <si>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</si>
  <si>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</si>
  <si>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</si>
  <si>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</si>
  <si>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</si>
  <si>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</si>
  <si>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</si>
  <si>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</si>
  <si>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</si>
  <si>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</si>
  <si>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</si>
  <si>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</si>
  <si>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</si>
  <si>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</si>
  <si>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</si>
  <si>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</si>
  <si>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</si>
  <si>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</si>
  <si>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</si>
  <si>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</si>
  <si>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</si>
  <si>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</si>
  <si>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</si>
  <si>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</si>
  <si>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</si>
  <si>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</si>
  <si>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</si>
  <si>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</si>
  <si>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</si>
  <si>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</si>
  <si>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</si>
  <si>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</si>
  <si>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</si>
  <si>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</si>
  <si>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</si>
  <si>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</si>
  <si>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</si>
  <si>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</si>
  <si>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</si>
  <si>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</si>
  <si>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</si>
  <si>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</si>
  <si>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</si>
  <si>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</si>
  <si>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</si>
  <si>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</si>
  <si>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</si>
  <si>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</si>
  <si>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</si>
  <si>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</si>
  <si>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</si>
  <si>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</si>
  <si>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</si>
  <si>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</si>
  <si>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</si>
  <si>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</si>
  <si>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</si>
  <si>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</si>
  <si>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</si>
  <si>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</si>
  <si>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</si>
  <si>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</si>
  <si>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</si>
  <si>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</si>
  <si>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</si>
  <si>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</si>
  <si>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</si>
  <si>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</si>
  <si>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</si>
  <si>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</si>
  <si>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</si>
  <si>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</si>
  <si>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</si>
  <si>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</si>
  <si>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</si>
  <si>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</si>
  <si>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</si>
  <si>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</si>
  <si>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</si>
  <si>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</si>
  <si>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</si>
  <si>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</si>
  <si>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</si>
  <si>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</si>
  <si>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</si>
  <si>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</si>
  <si>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</si>
  <si>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</si>
  <si>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</si>
  <si>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</si>
  <si>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</si>
  <si>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</si>
  <si>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</si>
  <si>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</si>
  <si>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</si>
  <si>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</si>
  <si>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</si>
  <si>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</si>
  <si>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</si>
  <si>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</si>
  <si>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</si>
  <si>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</si>
  <si>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</si>
  <si>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</si>
  <si>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</si>
  <si>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</si>
  <si>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</si>
  <si>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</si>
  <si>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</si>
  <si>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</si>
  <si>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</si>
  <si>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</si>
  <si>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</si>
  <si>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</si>
  <si>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</si>
  <si>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</si>
  <si>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</si>
  <si>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</si>
  <si>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</si>
  <si>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</si>
  <si>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</si>
  <si>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</si>
  <si>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</si>
  <si>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</si>
  <si>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</si>
  <si>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</si>
  <si>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</si>
  <si>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</si>
  <si>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</si>
  <si>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</si>
  <si>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</si>
  <si>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</si>
  <si>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</si>
  <si>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</si>
  <si>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</si>
  <si>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</si>
  <si>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</si>
  <si>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</si>
  <si>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</si>
  <si>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</si>
  <si>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</si>
  <si>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</si>
  <si>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</si>
  <si>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</si>
  <si>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</si>
  <si>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</si>
  <si>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</si>
  <si>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</si>
  <si>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</si>
  <si>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</si>
  <si>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</si>
  <si>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</si>
  <si>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</si>
  <si>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</si>
  <si>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</si>
  <si>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</si>
  <si>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</si>
  <si>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</si>
  <si>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</si>
  <si>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</si>
  <si>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</si>
  <si>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</si>
  <si>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</si>
  <si>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</si>
  <si>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</si>
  <si>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</si>
  <si>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</si>
  <si>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</si>
  <si>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</si>
  <si>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</si>
  <si>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</si>
  <si>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</si>
  <si>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</si>
  <si>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</si>
  <si>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</si>
  <si>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</si>
  <si>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</si>
  <si>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</si>
  <si>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</si>
  <si>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</si>
  <si>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</si>
  <si>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</si>
  <si>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</si>
  <si>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</si>
  <si>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</si>
  <si>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</si>
  <si>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</si>
  <si>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</si>
  <si>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</si>
  <si>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</si>
  <si>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</si>
  <si>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</si>
  <si>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</si>
  <si>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</si>
  <si>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</si>
  <si>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</si>
  <si>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</si>
  <si>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</si>
  <si>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</si>
  <si>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</si>
  <si>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</si>
  <si>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</si>
  <si>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</si>
  <si>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</si>
  <si>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</si>
  <si>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</si>
  <si>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</si>
  <si>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</si>
  <si>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</si>
  <si>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</si>
  <si>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</si>
  <si>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</si>
  <si>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</si>
  <si>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</si>
  <si>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</si>
  <si>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</si>
  <si>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</si>
  <si>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</si>
  <si>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</si>
  <si>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</si>
  <si>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</si>
  <si>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</si>
  <si>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</si>
  <si>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</si>
  <si>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</si>
  <si>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</si>
  <si>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</si>
  <si>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</si>
  <si>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</si>
  <si>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</si>
  <si>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</si>
  <si>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</si>
  <si>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</si>
  <si>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</si>
  <si>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</si>
  <si>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</si>
  <si>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</si>
  <si>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</si>
  <si>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</si>
  <si>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</si>
  <si>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</si>
  <si>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</si>
  <si>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</si>
  <si>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</si>
  <si>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</si>
  <si>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</si>
  <si>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</si>
  <si>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</si>
  <si>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</si>
  <si>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</si>
  <si>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</si>
  <si>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</si>
  <si>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</si>
  <si>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</si>
  <si>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</si>
  <si>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</si>
  <si>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</si>
  <si>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</si>
  <si>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</si>
  <si>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</si>
  <si>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</si>
  <si>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</si>
  <si>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</si>
  <si>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</si>
  <si>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</si>
  <si>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</si>
  <si>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</si>
  <si>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</si>
  <si>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</si>
  <si>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</si>
  <si>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</si>
  <si>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</si>
  <si>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</si>
  <si>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</si>
  <si>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</si>
  <si>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</si>
  <si>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</si>
  <si>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</si>
  <si>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</si>
  <si>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</si>
  <si>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</si>
  <si>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</si>
  <si>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</si>
  <si>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</si>
  <si>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</si>
  <si>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</si>
  <si>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</si>
  <si>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</si>
  <si>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</si>
  <si>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</si>
  <si>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</si>
  <si>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</si>
  <si>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</si>
  <si>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</si>
  <si>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</si>
  <si>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</si>
  <si>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</si>
  <si>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</si>
  <si>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</si>
  <si>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</si>
  <si>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</si>
  <si>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</si>
  <si>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</si>
  <si>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</si>
  <si>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</si>
  <si>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</si>
  <si>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</si>
  <si>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</si>
  <si>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</si>
  <si>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</si>
  <si>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</si>
  <si>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</si>
  <si>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</si>
  <si>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</si>
  <si>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</si>
  <si>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</si>
  <si>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</si>
  <si>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</si>
  <si>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</si>
  <si>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</si>
  <si>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</si>
  <si>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</si>
  <si>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</si>
  <si>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</si>
  <si>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</si>
  <si>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</si>
  <si>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</si>
  <si>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</si>
  <si>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</si>
  <si>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</si>
  <si>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</si>
  <si>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</si>
  <si>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</si>
  <si>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</si>
  <si>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</si>
  <si>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</si>
  <si>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</si>
  <si>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</si>
  <si>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</si>
  <si>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</si>
  <si>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</si>
  <si>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</si>
  <si>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</si>
  <si>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</si>
  <si>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</si>
  <si>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</si>
  <si>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</si>
  <si>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</si>
  <si>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</si>
  <si>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</si>
  <si>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</si>
  <si>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</si>
  <si>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</si>
  <si>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</si>
  <si>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</si>
  <si>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</si>
  <si>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</si>
  <si>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</si>
  <si>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</si>
  <si>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</si>
  <si>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</si>
  <si>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</si>
  <si>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</si>
  <si>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</si>
  <si>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</si>
  <si>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</si>
  <si>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</si>
  <si>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</si>
  <si>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</si>
  <si>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</si>
  <si>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</si>
  <si>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</si>
  <si>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</si>
  <si>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</si>
  <si>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</si>
  <si>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</si>
  <si>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</si>
  <si>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</si>
  <si>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</si>
  <si>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</si>
  <si>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</si>
  <si>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</si>
  <si>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</si>
  <si>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</si>
  <si>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</si>
  <si>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</si>
  <si>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</si>
  <si>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</si>
  <si>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</si>
  <si>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</si>
  <si>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</si>
  <si>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</si>
  <si>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</si>
  <si>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</si>
  <si>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</si>
  <si>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</si>
  <si>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</si>
  <si>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</si>
  <si>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</si>
  <si>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</si>
  <si>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</si>
  <si>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</si>
  <si>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</si>
  <si>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</si>
  <si>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</si>
  <si>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</si>
  <si>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</si>
  <si>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</si>
  <si>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</si>
  <si>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</si>
  <si>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</si>
  <si>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</si>
  <si>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</si>
  <si>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</si>
  <si>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</si>
  <si>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</si>
  <si>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</si>
  <si>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</si>
  <si>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</si>
  <si>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</si>
  <si>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</si>
  <si>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</si>
  <si>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</si>
  <si>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</si>
  <si>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</si>
  <si>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</si>
  <si>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</si>
  <si>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</si>
  <si>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</si>
  <si>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</si>
  <si>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</si>
  <si>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</si>
  <si>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</si>
  <si>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</si>
  <si>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</si>
  <si>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</si>
  <si>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</si>
  <si>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</si>
  <si>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</si>
  <si>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</si>
  <si>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</si>
  <si>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</si>
  <si>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</si>
  <si>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</si>
  <si>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</si>
  <si>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</si>
  <si>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</si>
  <si>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</si>
  <si>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</si>
  <si>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</si>
  <si>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</si>
  <si>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</si>
  <si>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</si>
  <si>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</si>
  <si>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</si>
  <si>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</si>
  <si>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</si>
  <si>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</si>
  <si>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</si>
  <si>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</si>
  <si>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</si>
  <si>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</si>
  <si>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</si>
  <si>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</si>
  <si>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</si>
  <si>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</si>
  <si>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</si>
  <si>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</si>
  <si>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</si>
  <si>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</si>
  <si>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</si>
  <si>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</si>
  <si>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</si>
  <si>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</si>
  <si>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</si>
  <si>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</si>
  <si>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</si>
  <si>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</si>
  <si>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</si>
  <si>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</si>
  <si>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</si>
  <si>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</si>
  <si>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</si>
  <si>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</si>
  <si>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</si>
  <si>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</si>
  <si>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</si>
  <si>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</si>
  <si>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</si>
  <si>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</si>
  <si>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</si>
  <si>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</si>
  <si>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</si>
  <si>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</si>
  <si>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</si>
  <si>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</si>
  <si>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</si>
  <si>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</si>
  <si>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</si>
  <si>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</si>
  <si>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</si>
  <si>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</si>
  <si>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</si>
  <si>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</si>
  <si>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</si>
  <si>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</si>
  <si>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</si>
  <si>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</si>
  <si>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</si>
  <si>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</si>
  <si>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</si>
  <si>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</si>
  <si>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</si>
  <si>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</si>
  <si>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</si>
  <si>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</si>
  <si>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</si>
  <si>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</si>
  <si>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</si>
  <si>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</si>
  <si>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</si>
  <si>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</si>
  <si>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</si>
  <si>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</si>
  <si>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</si>
  <si>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</si>
  <si>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</si>
  <si>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</si>
  <si>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</si>
  <si>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</si>
  <si>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</si>
  <si>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</si>
  <si>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</si>
  <si>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</si>
  <si>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</si>
  <si>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</si>
  <si>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</si>
  <si>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</si>
  <si>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</si>
  <si>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</si>
  <si>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</si>
  <si>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</si>
  <si>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</si>
  <si>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</si>
  <si>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</si>
  <si>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</si>
  <si>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</si>
  <si>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</si>
  <si>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</si>
  <si>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</si>
  <si>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</si>
  <si>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</si>
  <si>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</si>
  <si>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</si>
  <si>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</si>
  <si>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</si>
  <si>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</si>
  <si>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</si>
  <si>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</si>
  <si>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</si>
  <si>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</si>
  <si>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</si>
  <si>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</si>
  <si>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</si>
  <si>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</si>
  <si>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</si>
  <si>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</si>
  <si>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</si>
  <si>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</si>
  <si>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</si>
  <si>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</si>
  <si>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</si>
  <si>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</si>
  <si>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</si>
  <si>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</si>
  <si>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</si>
  <si>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</si>
  <si>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</si>
  <si>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</si>
  <si>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</si>
  <si>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</si>
  <si>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</si>
  <si>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</si>
  <si>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</si>
  <si>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</si>
  <si>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</si>
  <si>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</si>
  <si>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</si>
  <si>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</si>
  <si>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</si>
  <si>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</si>
  <si>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</si>
  <si>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</si>
  <si>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</si>
  <si>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</si>
  <si>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</si>
  <si>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</si>
  <si>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</si>
  <si>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</si>
  <si>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</si>
  <si>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</si>
  <si>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</si>
  <si>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</si>
  <si>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</si>
  <si>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</si>
  <si>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</si>
  <si>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</si>
  <si>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</si>
  <si>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</si>
  <si>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</si>
  <si>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</si>
  <si>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</si>
  <si>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</si>
  <si>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</si>
  <si>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</si>
  <si>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</si>
  <si>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</si>
  <si>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</si>
  <si>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</si>
  <si>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</si>
  <si>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</si>
  <si>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</si>
  <si>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</si>
  <si>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</si>
  <si>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</si>
  <si>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</si>
  <si>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</si>
  <si>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</si>
  <si>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</si>
  <si>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</si>
  <si>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</si>
  <si>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</si>
  <si>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</si>
  <si>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</si>
  <si>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</si>
  <si>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</si>
  <si>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</si>
  <si>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</si>
  <si>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</si>
  <si>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</si>
  <si>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</si>
  <si>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</si>
  <si>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</si>
  <si>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</si>
  <si>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</si>
  <si>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</si>
  <si>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</si>
  <si>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</si>
  <si>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</si>
  <si>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</si>
  <si>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</si>
  <si>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</si>
  <si>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</si>
  <si>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</si>
  <si>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</si>
  <si>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</si>
  <si>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</si>
  <si>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</si>
  <si>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</si>
  <si>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</si>
  <si>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</si>
  <si>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</si>
  <si>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</si>
  <si>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</si>
  <si>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</si>
  <si>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</si>
  <si>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</si>
  <si>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</si>
  <si>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</si>
  <si>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</si>
  <si>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</si>
  <si>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</si>
  <si>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</si>
  <si>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</si>
  <si>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</si>
  <si>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</si>
  <si>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</si>
  <si>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</si>
  <si>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</si>
  <si>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</si>
  <si>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</si>
  <si>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</si>
  <si>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</si>
  <si>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</si>
  <si>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</si>
  <si>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</si>
  <si>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</si>
  <si>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</si>
  <si>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</si>
  <si>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</si>
  <si>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</si>
  <si>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</si>
  <si>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</si>
  <si>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</si>
  <si>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</si>
  <si>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</si>
  <si>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</si>
  <si>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</si>
  <si>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</si>
  <si>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</si>
  <si>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</si>
  <si>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</si>
  <si>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</si>
  <si>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</si>
  <si>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</si>
  <si>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</si>
  <si>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</si>
  <si>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</si>
  <si>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</si>
  <si>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</si>
  <si>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</si>
  <si>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</si>
  <si>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</si>
  <si>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</si>
  <si>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</si>
  <si>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</si>
  <si>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</si>
  <si>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</si>
  <si>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</si>
  <si>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</si>
  <si>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</si>
  <si>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</si>
  <si>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</si>
  <si>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</si>
  <si>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</si>
  <si>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</si>
  <si>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</si>
  <si>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</si>
  <si>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</si>
  <si>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</si>
  <si>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</si>
  <si>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</si>
  <si>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</si>
  <si>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</si>
  <si>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</si>
  <si>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</si>
  <si>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</si>
  <si>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</si>
  <si>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</si>
  <si>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</si>
  <si>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</si>
  <si>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</si>
  <si>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</si>
  <si>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</si>
  <si>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</si>
  <si>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</si>
  <si>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</si>
  <si>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</si>
  <si>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</si>
  <si>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</si>
  <si>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</si>
  <si>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</si>
  <si>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</si>
  <si>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</si>
  <si>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</si>
  <si>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</si>
  <si>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</si>
  <si>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</si>
  <si>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</si>
  <si>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</si>
  <si>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</si>
  <si>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</si>
  <si>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</si>
  <si>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</si>
  <si>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</si>
  <si>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</si>
  <si>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</si>
  <si>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</si>
  <si>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</si>
  <si>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</si>
  <si>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</si>
  <si>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</si>
  <si>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</si>
  <si>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</si>
  <si>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</si>
  <si>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</si>
  <si>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</si>
  <si>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</si>
  <si>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</si>
  <si>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</si>
  <si>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</si>
  <si>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</si>
  <si>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</si>
  <si>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</si>
  <si>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</si>
  <si>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</si>
  <si>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</si>
  <si>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</si>
  <si>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</si>
  <si>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</si>
  <si>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</si>
  <si>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</si>
  <si>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</si>
  <si>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</si>
  <si>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</si>
  <si>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</si>
  <si>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</si>
  <si>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</si>
  <si>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</si>
  <si>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</si>
  <si>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</si>
  <si>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</si>
  <si>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</si>
  <si>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</si>
  <si>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</si>
  <si>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</si>
  <si>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</si>
  <si>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</si>
  <si>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</si>
  <si>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</si>
  <si>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</si>
  <si>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</si>
  <si>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</si>
  <si>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</si>
  <si>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</si>
  <si>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</si>
  <si>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</si>
  <si>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</si>
  <si>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</si>
  <si>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</si>
  <si>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</si>
  <si>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</si>
  <si>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</si>
  <si>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</si>
  <si>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</si>
  <si>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</si>
  <si>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</si>
  <si>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</si>
  <si>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</si>
  <si>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</si>
  <si>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</si>
  <si>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</si>
  <si>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</si>
  <si>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</si>
  <si>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</si>
  <si>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</si>
  <si>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</si>
  <si>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</si>
  <si>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</si>
  <si>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</si>
  <si>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</si>
  <si>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</si>
  <si>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</si>
  <si>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</si>
  <si>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</si>
  <si>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</si>
  <si>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</si>
  <si>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</si>
  <si>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</si>
  <si>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</si>
  <si>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</si>
  <si>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</si>
  <si>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</si>
  <si>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</si>
  <si>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</si>
  <si>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</si>
  <si>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</si>
  <si>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</si>
  <si>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</si>
  <si>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</si>
  <si>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</si>
  <si>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</si>
  <si>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</si>
  <si>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</si>
  <si>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</si>
  <si>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</si>
  <si>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</si>
  <si>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</si>
  <si>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</si>
  <si>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</si>
  <si>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</si>
  <si>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</si>
  <si>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</si>
  <si>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</si>
  <si>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</si>
  <si>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</si>
  <si>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</si>
  <si>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</si>
  <si>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</si>
  <si>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</si>
  <si>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</si>
  <si>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</si>
  <si>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</si>
  <si>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</si>
  <si>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</si>
  <si>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</si>
  <si>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</si>
  <si>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</si>
  <si>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</si>
  <si>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</si>
  <si>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</si>
  <si>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</si>
  <si>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</si>
  <si>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</si>
  <si>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</si>
  <si>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</si>
  <si>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</si>
  <si>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</si>
  <si>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</si>
  <si>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</si>
  <si>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</si>
  <si>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</si>
  <si>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</si>
  <si>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</si>
  <si>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</si>
  <si>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</si>
  <si>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</si>
  <si>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</si>
  <si>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</si>
  <si>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</si>
  <si>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</si>
  <si>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</si>
  <si>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</si>
  <si>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</si>
  <si>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</si>
  <si>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</si>
  <si>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</si>
  <si>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</si>
  <si>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</si>
  <si>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</si>
  <si>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</si>
  <si>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</si>
  <si>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</si>
  <si>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</si>
  <si>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</si>
  <si>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</si>
  <si>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</si>
  <si>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</si>
  <si>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</si>
  <si>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</si>
  <si>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</si>
  <si>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</si>
  <si>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</si>
  <si>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</si>
  <si>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</si>
  <si>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</si>
  <si>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</si>
  <si>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</si>
  <si>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</si>
  <si>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</si>
  <si>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</si>
  <si>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</si>
  <si>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</si>
  <si>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</si>
  <si>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</si>
  <si>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</si>
  <si>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</si>
  <si>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</si>
  <si>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</si>
  <si>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</si>
  <si>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</si>
  <si>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</si>
  <si>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</si>
  <si>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</si>
  <si>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</si>
  <si>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</si>
  <si>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</si>
  <si>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</si>
  <si>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</si>
  <si>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</si>
  <si>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</si>
  <si>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</si>
  <si>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</si>
  <si>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</si>
  <si>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</si>
  <si>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</si>
  <si>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</si>
  <si>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</si>
  <si>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</si>
  <si>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</si>
  <si>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</si>
  <si>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</si>
  <si>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</si>
  <si>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</si>
  <si>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</si>
  <si>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</si>
  <si>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</si>
  <si>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</si>
  <si>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</si>
  <si>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</si>
  <si>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</si>
  <si>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</si>
  <si>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</si>
  <si>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</si>
  <si>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</si>
  <si>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</si>
  <si>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</si>
  <si>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</si>
  <si>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</si>
  <si>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</si>
  <si>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</si>
  <si>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</si>
  <si>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</si>
  <si>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</si>
  <si>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</si>
  <si>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</si>
  <si>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</si>
  <si>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</si>
  <si>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</si>
  <si>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</si>
  <si>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</si>
  <si>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</si>
  <si>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</si>
  <si>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</si>
  <si>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</si>
  <si>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</si>
  <si>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</si>
  <si>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</si>
  <si>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</si>
  <si>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</si>
  <si>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</si>
  <si>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</si>
  <si>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</si>
  <si>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</si>
  <si>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</si>
  <si>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</si>
  <si>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</si>
  <si>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</si>
  <si>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</si>
  <si>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</si>
  <si>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</si>
  <si>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</si>
  <si>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</si>
  <si>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</si>
  <si>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</si>
  <si>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</si>
  <si>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</si>
  <si>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</si>
  <si>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</si>
  <si>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</si>
  <si>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</si>
  <si>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</si>
  <si>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</si>
  <si>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</si>
  <si>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</si>
  <si>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</si>
  <si>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</si>
  <si>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</si>
  <si>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</si>
  <si>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</si>
  <si>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</si>
  <si>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</si>
  <si>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</si>
  <si>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</si>
  <si>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</si>
  <si>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</si>
  <si>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</si>
  <si>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</si>
  <si>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</si>
  <si>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</si>
  <si>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</si>
  <si>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</si>
  <si>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</si>
  <si>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</si>
  <si>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</si>
  <si>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</si>
  <si>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</si>
  <si>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</si>
  <si>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</si>
  <si>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</si>
  <si>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</si>
  <si>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</si>
  <si>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</si>
  <si>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</si>
  <si>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</si>
  <si>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</si>
  <si>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</si>
  <si>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</si>
  <si>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</si>
  <si>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</si>
  <si>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</si>
  <si>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</si>
  <si>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</si>
  <si>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</si>
  <si>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</si>
  <si>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</si>
  <si>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</si>
  <si>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</si>
  <si>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</si>
  <si>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</si>
  <si>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</si>
  <si>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</si>
  <si>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</si>
  <si>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</si>
  <si>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</si>
  <si>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</si>
  <si>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</si>
  <si>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</si>
  <si>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</si>
  <si>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</si>
  <si>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</si>
  <si>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</si>
  <si>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</si>
  <si>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</si>
  <si>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</si>
  <si>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</si>
  <si>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</si>
  <si>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</si>
  <si>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</si>
  <si>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</si>
  <si>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</si>
  <si>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</si>
  <si>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</si>
  <si>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</si>
  <si>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</si>
  <si>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</si>
  <si>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</si>
  <si>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</si>
  <si>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</si>
  <si>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</si>
  <si>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</si>
  <si>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</si>
  <si>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</si>
  <si>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</si>
  <si>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</si>
  <si>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</si>
  <si>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</si>
  <si>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</si>
  <si>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</si>
  <si>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</si>
  <si>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</si>
  <si>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</si>
  <si>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</si>
  <si>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</si>
  <si>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</si>
  <si>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</si>
  <si>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</si>
  <si>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</si>
  <si>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</si>
  <si>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</si>
  <si>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</si>
  <si>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</si>
  <si>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</si>
  <si>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</si>
  <si>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</si>
  <si>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</si>
  <si>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</si>
  <si>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</si>
  <si>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</si>
  <si>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</si>
  <si>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</si>
  <si>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</si>
  <si>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</si>
  <si>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</si>
  <si>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</si>
  <si>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</si>
  <si>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</si>
  <si>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</si>
  <si>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</si>
  <si>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</si>
  <si>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</si>
  <si>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</si>
  <si>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</si>
  <si>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</si>
  <si>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</si>
  <si>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</si>
  <si>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</si>
  <si>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</si>
  <si>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</si>
  <si>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</si>
  <si>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</si>
  <si>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</si>
  <si>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</si>
  <si>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</si>
  <si>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</si>
  <si>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</si>
  <si>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</si>
  <si>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</si>
  <si>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</si>
  <si>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</si>
  <si>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</si>
  <si>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</si>
  <si>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</si>
  <si>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</si>
  <si>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</si>
  <si>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</si>
  <si>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</si>
  <si>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</si>
  <si>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</si>
  <si>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</si>
  <si>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</si>
  <si>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</si>
  <si>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</si>
  <si>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</si>
  <si>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</si>
  <si>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</si>
  <si>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</si>
  <si>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</si>
  <si>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</si>
  <si>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</si>
  <si>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</si>
  <si>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</si>
  <si>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</si>
  <si>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</si>
  <si>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</si>
  <si>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</si>
  <si>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</si>
  <si>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</si>
  <si>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</si>
  <si>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</si>
  <si>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</si>
  <si>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</si>
  <si>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</si>
  <si>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</si>
  <si>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</si>
  <si>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</si>
  <si>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</si>
  <si>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</si>
  <si>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</si>
  <si>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</si>
  <si>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</si>
  <si>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</si>
  <si>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</si>
  <si>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</si>
  <si>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</si>
  <si>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</si>
  <si>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</si>
  <si>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</si>
  <si>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</si>
  <si>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</si>
  <si>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</si>
  <si>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</si>
  <si>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</si>
  <si>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</si>
  <si>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</si>
  <si>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</si>
  <si>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</si>
  <si>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</si>
  <si>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</si>
  <si>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</si>
  <si>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</si>
  <si>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</si>
  <si>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</si>
  <si>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</si>
  <si>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</si>
  <si>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</si>
  <si>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</si>
  <si>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</si>
  <si>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</si>
  <si>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</si>
  <si>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</si>
  <si>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</si>
  <si>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</si>
  <si>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</si>
  <si>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</si>
  <si>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</si>
  <si>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</si>
  <si>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</si>
  <si>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</si>
  <si>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</si>
  <si>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</si>
  <si>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</si>
  <si>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</si>
  <si>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</si>
  <si>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</si>
  <si>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</si>
  <si>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</si>
  <si>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</si>
  <si>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</si>
  <si>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</si>
  <si>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</si>
  <si>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</si>
  <si>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</si>
  <si>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</si>
  <si>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</si>
  <si>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</si>
  <si>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</si>
  <si>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</si>
  <si>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</si>
  <si>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</si>
  <si>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</si>
  <si>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</si>
  <si>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</si>
  <si>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</si>
  <si>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</si>
  <si>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</si>
  <si>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</si>
  <si>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</si>
  <si>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</si>
  <si>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</si>
  <si>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</si>
  <si>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</si>
  <si>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</si>
  <si>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</si>
  <si>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</si>
  <si>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</si>
  <si>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</si>
  <si>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</si>
  <si>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</si>
  <si>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</si>
  <si>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</si>
  <si>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</si>
  <si>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</si>
  <si>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</si>
  <si>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</si>
  <si>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</si>
  <si>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</si>
  <si>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</si>
  <si>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</si>
  <si>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</si>
  <si>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</si>
  <si>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</si>
  <si>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</si>
  <si>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</si>
  <si>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</si>
  <si>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</si>
  <si>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</si>
  <si>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</si>
  <si>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</si>
  <si>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</si>
  <si>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</si>
  <si>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</si>
  <si>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</si>
  <si>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</si>
  <si>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</si>
  <si>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</si>
  <si>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</si>
  <si>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</si>
  <si>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</si>
  <si>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</si>
  <si>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</si>
  <si>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</si>
  <si>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</si>
  <si>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</si>
  <si>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</si>
  <si>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</si>
  <si>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</si>
  <si>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</si>
  <si>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</si>
  <si>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</si>
  <si>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</si>
  <si>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</si>
  <si>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</si>
  <si>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</si>
  <si>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</si>
  <si>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</si>
  <si>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</si>
  <si>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</si>
  <si>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</si>
  <si>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</si>
  <si>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</si>
  <si>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</si>
  <si>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</si>
  <si>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</si>
  <si>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</si>
  <si>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</si>
  <si>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</si>
  <si>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</si>
  <si>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</si>
  <si>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</si>
  <si>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</si>
  <si>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</si>
  <si>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</si>
  <si>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</si>
  <si>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</si>
  <si>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</si>
  <si>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</si>
  <si>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</si>
  <si>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</si>
  <si>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</si>
  <si>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</si>
  <si>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</si>
  <si>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</si>
  <si>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</si>
  <si>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</si>
  <si>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</si>
  <si>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</si>
  <si>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</si>
  <si>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</si>
  <si>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</si>
  <si>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</si>
  <si>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</si>
  <si>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</si>
  <si>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</si>
  <si>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</si>
  <si>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</si>
  <si>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</si>
  <si>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</si>
  <si>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</si>
  <si>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</si>
  <si>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</si>
  <si>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</si>
  <si>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</si>
  <si>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</si>
  <si>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</si>
  <si>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</si>
  <si>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</si>
  <si>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</si>
  <si>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</si>
  <si>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</si>
  <si>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</si>
  <si>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</si>
  <si>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</si>
  <si>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</si>
  <si>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</si>
  <si>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</si>
  <si>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</si>
  <si>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</si>
  <si>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</si>
  <si>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</si>
  <si>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</si>
  <si>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</si>
  <si>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</si>
  <si>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</si>
  <si>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</si>
  <si>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</si>
  <si>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</si>
  <si>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</si>
  <si>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</si>
  <si>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</si>
  <si>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</si>
  <si>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</si>
  <si>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</si>
  <si>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</si>
  <si>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</si>
  <si>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</si>
  <si>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</si>
  <si>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</si>
  <si>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</si>
  <si>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</si>
  <si>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</si>
  <si>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</si>
  <si>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</si>
  <si>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</si>
  <si>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</si>
  <si>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</si>
  <si>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</si>
  <si>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</si>
  <si>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</si>
  <si>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</si>
  <si>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</si>
  <si>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</si>
  <si>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</si>
  <si>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</si>
  <si>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</si>
  <si>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</si>
  <si>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</si>
  <si>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</si>
  <si>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</si>
  <si>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</si>
  <si>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</si>
  <si>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</si>
  <si>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</si>
  <si>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</si>
  <si>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</si>
  <si>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</si>
  <si>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</si>
  <si>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</si>
  <si>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</si>
  <si>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</si>
  <si>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</si>
  <si>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</si>
  <si>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</si>
  <si>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</si>
  <si>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</si>
  <si>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</si>
  <si>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</si>
  <si>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</si>
  <si>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</si>
  <si>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</si>
  <si>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</si>
  <si>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</si>
  <si>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</si>
  <si>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</si>
  <si>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</si>
  <si>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</si>
  <si>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</si>
  <si>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</si>
  <si>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</si>
  <si>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</si>
  <si>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</si>
  <si>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</si>
  <si>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</si>
  <si>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</si>
  <si>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</si>
  <si>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</si>
  <si>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</si>
  <si>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</si>
  <si>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</si>
  <si>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</si>
  <si>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</si>
  <si>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</si>
  <si>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</si>
  <si>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</si>
  <si>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</si>
  <si>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</si>
  <si>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</si>
  <si>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</si>
  <si>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</si>
  <si>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</si>
  <si>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</si>
  <si>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</si>
  <si>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</si>
  <si>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</si>
  <si>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</si>
  <si>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</si>
  <si>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</si>
  <si>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</si>
  <si>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</si>
  <si>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</si>
  <si>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</si>
  <si>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</si>
  <si>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</si>
  <si>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</si>
  <si>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</si>
  <si>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</si>
  <si>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</si>
  <si>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</si>
  <si>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</si>
  <si>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</si>
  <si>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</si>
  <si>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</si>
  <si>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</si>
  <si>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</si>
  <si>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</si>
  <si>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</si>
  <si>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</si>
  <si>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</si>
  <si>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</si>
  <si>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</si>
  <si>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</si>
  <si>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</si>
  <si>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</si>
  <si>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</si>
  <si>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</si>
  <si>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</si>
  <si>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</si>
  <si>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</si>
  <si>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</si>
  <si>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</si>
  <si>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</si>
  <si>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</si>
  <si>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</si>
  <si>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</si>
  <si>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</si>
  <si>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</si>
  <si>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</si>
  <si>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</si>
  <si>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</si>
  <si>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</si>
  <si>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</si>
  <si>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</si>
  <si>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</si>
  <si>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</si>
  <si>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</si>
  <si>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</si>
  <si>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</si>
  <si>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</si>
  <si>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</si>
  <si>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</si>
  <si>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</si>
  <si>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</si>
  <si>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</si>
  <si>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</si>
  <si>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</si>
  <si>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</si>
  <si>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</si>
  <si>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</si>
  <si>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</si>
  <si>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</si>
  <si>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</si>
  <si>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</si>
  <si>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</si>
  <si>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</si>
  <si>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</si>
  <si>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</si>
  <si>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</si>
  <si>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</si>
  <si>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</si>
  <si>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</si>
  <si>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</si>
  <si>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</si>
  <si>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</si>
  <si>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</si>
  <si>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</si>
  <si>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</si>
  <si>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</si>
  <si>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</si>
  <si>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</si>
  <si>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</si>
  <si>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</si>
  <si>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</si>
  <si>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</si>
  <si>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</si>
  <si>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</si>
  <si>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</si>
  <si>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</si>
  <si>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</si>
  <si>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</si>
  <si>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</si>
  <si>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</si>
  <si>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</si>
  <si>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</si>
  <si>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</si>
  <si>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</si>
  <si>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</si>
  <si>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</si>
  <si>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</si>
  <si>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</si>
  <si>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</si>
  <si>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</si>
  <si>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</si>
  <si>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</si>
  <si>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</si>
  <si>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</si>
  <si>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</si>
  <si>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</si>
  <si>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</si>
  <si>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</si>
  <si>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</si>
  <si>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</si>
  <si>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</si>
  <si>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</si>
  <si>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</si>
  <si>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</si>
  <si>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</si>
  <si>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</si>
  <si>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</si>
  <si>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</si>
  <si>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</si>
  <si>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</si>
  <si>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</si>
  <si>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</si>
  <si>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</si>
  <si>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</si>
  <si>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</si>
  <si>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</si>
  <si>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</si>
  <si>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</si>
  <si>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</si>
  <si>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</si>
  <si>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</si>
  <si>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</si>
  <si>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</si>
  <si>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</si>
  <si>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</si>
  <si>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</si>
  <si>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</si>
  <si>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</si>
  <si>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</si>
  <si>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</si>
  <si>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</si>
  <si>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</si>
  <si>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</si>
  <si>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</si>
  <si>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</si>
  <si>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</si>
  <si>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</si>
  <si>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</si>
  <si>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</si>
  <si>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</si>
  <si>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</si>
  <si>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</si>
  <si>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</si>
  <si>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</si>
  <si>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</si>
  <si>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</si>
  <si>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</si>
  <si>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</si>
  <si>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</si>
  <si>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</si>
  <si>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</si>
  <si>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</si>
  <si>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</si>
  <si>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</si>
  <si>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</si>
  <si>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</si>
  <si>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</si>
  <si>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</si>
  <si>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</si>
  <si>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</si>
  <si>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</si>
  <si>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</si>
  <si>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</si>
  <si>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</si>
  <si>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</si>
  <si>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</si>
  <si>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</si>
  <si>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</si>
  <si>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</si>
  <si>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</si>
  <si>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</si>
  <si>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</si>
  <si>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</si>
  <si>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</si>
  <si>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</si>
  <si>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</si>
  <si>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</si>
  <si>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</si>
  <si>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</si>
  <si>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</si>
  <si>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</si>
  <si>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</si>
  <si>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</si>
  <si>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</si>
  <si>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</si>
  <si>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</si>
  <si>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</si>
  <si>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</si>
  <si>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</si>
  <si>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</si>
  <si>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</si>
  <si>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</si>
  <si>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</si>
  <si>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</si>
  <si>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</si>
  <si>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</si>
  <si>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</si>
  <si>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</si>
  <si>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</si>
  <si>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</si>
  <si>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</si>
  <si>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</si>
  <si>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</si>
  <si>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</si>
  <si>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</si>
  <si>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</si>
  <si>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</si>
  <si>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</si>
  <si>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</si>
  <si>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</si>
  <si>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</si>
  <si>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</si>
  <si>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</si>
  <si>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</si>
  <si>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</si>
  <si>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</si>
  <si>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</si>
  <si>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</si>
  <si>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</si>
  <si>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</si>
  <si>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</si>
  <si>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</si>
  <si>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</si>
  <si>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</si>
  <si>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</si>
  <si>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</si>
  <si>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</si>
  <si>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</si>
  <si>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</si>
  <si>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</si>
  <si>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</si>
  <si>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</si>
  <si>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</si>
  <si>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</si>
  <si>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</si>
  <si>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</si>
  <si>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</si>
  <si>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</si>
  <si>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</si>
  <si>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</si>
  <si>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</si>
  <si>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</si>
  <si>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</si>
  <si>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</si>
  <si>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</si>
  <si>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</si>
  <si>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</si>
  <si>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</si>
  <si>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</si>
  <si>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</si>
  <si>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</si>
  <si>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</si>
  <si>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</si>
  <si>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</si>
  <si>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</si>
  <si>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</si>
  <si>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</si>
  <si>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</si>
  <si>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</si>
  <si>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</si>
  <si>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</si>
  <si>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</si>
  <si>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</si>
  <si>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</si>
  <si>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</si>
  <si>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</si>
  <si>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</si>
  <si>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</si>
  <si>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</si>
  <si>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</si>
  <si>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</si>
  <si>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</si>
  <si>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</si>
  <si>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</si>
  <si>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</si>
  <si>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</si>
  <si>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</si>
  <si>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</si>
  <si>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</si>
  <si>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</si>
  <si>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</si>
  <si>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</si>
  <si>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</si>
  <si>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</si>
  <si>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</si>
  <si>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</si>
  <si>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</si>
  <si>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</si>
  <si>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</si>
  <si>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</si>
  <si>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</si>
  <si>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</si>
  <si>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</si>
  <si>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</si>
  <si>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</si>
  <si>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</si>
  <si>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</si>
  <si>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</si>
  <si>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</si>
  <si>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</si>
  <si>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</si>
  <si>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</si>
  <si>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</si>
  <si>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</si>
  <si>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</si>
  <si>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</si>
  <si>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</si>
  <si>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</si>
  <si>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</si>
  <si>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</si>
  <si>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</si>
  <si>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</si>
  <si>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</si>
  <si>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</si>
  <si>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</si>
  <si>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</si>
  <si>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</si>
  <si>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</si>
  <si>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</si>
  <si>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</si>
  <si>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</si>
  <si>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</si>
  <si>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</si>
  <si>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</si>
  <si>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</si>
  <si>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</si>
  <si>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</si>
  <si>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</si>
  <si>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</si>
  <si>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</si>
  <si>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</si>
  <si>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</si>
  <si>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</si>
  <si>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</si>
  <si>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</si>
  <si>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</si>
  <si>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</si>
  <si>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</si>
  <si>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</si>
  <si>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</si>
  <si>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</si>
  <si>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</si>
  <si>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</si>
  <si>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</si>
  <si>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</si>
  <si>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</si>
  <si>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</si>
  <si>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</si>
  <si>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</si>
  <si>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</si>
  <si>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</si>
  <si>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</si>
  <si>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</si>
  <si>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</si>
  <si>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</si>
  <si>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</si>
  <si>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</si>
  <si>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</si>
  <si>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</si>
  <si>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</si>
  <si>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</si>
  <si>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</si>
  <si>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</si>
  <si>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</si>
  <si>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</si>
  <si>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</si>
  <si>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</si>
  <si>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</si>
  <si>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</si>
  <si>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</si>
  <si>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</si>
  <si>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</si>
  <si>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</si>
  <si>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</si>
  <si>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</si>
  <si>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</si>
  <si>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</si>
  <si>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</si>
  <si>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</si>
  <si>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</si>
  <si>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</si>
  <si>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</si>
  <si>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</si>
  <si>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</si>
  <si>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</si>
  <si>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</si>
  <si>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</si>
  <si>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</si>
  <si>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</si>
  <si>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</si>
  <si>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</si>
  <si>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</si>
  <si>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</si>
  <si>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</si>
  <si>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</si>
  <si>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</si>
  <si>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</si>
  <si>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</si>
  <si>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</si>
  <si>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</si>
  <si>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</si>
  <si>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</si>
  <si>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</si>
  <si>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</si>
  <si>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</si>
  <si>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</si>
  <si>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</si>
  <si>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</si>
  <si>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</si>
  <si>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</si>
  <si>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</si>
  <si>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</si>
  <si>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</si>
  <si>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</si>
  <si>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</si>
  <si>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</si>
  <si>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</si>
  <si>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</si>
  <si>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</si>
  <si>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</si>
  <si>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</si>
  <si>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</si>
  <si>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</si>
  <si>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</si>
  <si>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</si>
  <si>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</si>
  <si>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</si>
  <si>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</si>
  <si>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</si>
  <si>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</si>
  <si>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</si>
  <si>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</si>
  <si>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</si>
  <si>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</si>
  <si>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</si>
  <si>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</si>
  <si>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</si>
  <si>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</si>
  <si>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</si>
  <si>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</si>
  <si>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</si>
  <si>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</si>
  <si>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</si>
  <si>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</si>
  <si>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</si>
  <si>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</si>
  <si>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</si>
  <si>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</si>
  <si>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</si>
  <si>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</si>
  <si>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</si>
  <si>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</si>
  <si>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</si>
  <si>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</si>
  <si>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</si>
  <si>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</si>
  <si>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</si>
  <si>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</si>
  <si>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</si>
  <si>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</si>
  <si>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</si>
  <si>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</si>
  <si>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</si>
  <si>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</si>
  <si>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</si>
  <si>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</si>
  <si>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</si>
  <si>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</si>
  <si>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</si>
  <si>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</si>
  <si>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</si>
  <si>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</si>
  <si>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</si>
  <si>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</si>
  <si>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</si>
  <si>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</si>
  <si>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</si>
  <si>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</si>
  <si>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</si>
  <si>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</si>
  <si>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</si>
  <si>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</si>
  <si>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</si>
  <si>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</si>
  <si>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</si>
  <si>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</si>
  <si>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</si>
  <si>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</si>
  <si>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</si>
  <si>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</si>
  <si>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</si>
  <si>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</si>
  <si>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</si>
  <si>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</si>
  <si>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</si>
  <si>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</si>
  <si>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</si>
  <si>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</si>
  <si>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</si>
  <si>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</si>
  <si>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</si>
  <si>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</si>
  <si>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</si>
  <si>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</si>
  <si>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</si>
  <si>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</si>
  <si>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</si>
  <si>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</si>
  <si>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</si>
  <si>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</si>
  <si>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</si>
  <si>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</si>
  <si>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</si>
  <si>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</si>
  <si>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</si>
  <si>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</si>
  <si>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</si>
  <si>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</si>
  <si>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</si>
  <si>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</si>
  <si>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</si>
  <si>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</si>
  <si>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</si>
  <si>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</si>
  <si>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</si>
  <si>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</si>
  <si>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</si>
  <si>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</si>
  <si>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</si>
  <si>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</si>
  <si>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</si>
  <si>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</si>
  <si>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</si>
  <si>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</si>
  <si>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</si>
  <si>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</si>
  <si>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</si>
  <si>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</si>
  <si>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</si>
  <si>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</si>
  <si>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</si>
  <si>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</si>
  <si>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</si>
  <si>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</si>
  <si>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</si>
  <si>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</si>
  <si>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</si>
  <si>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</si>
  <si>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</si>
  <si>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</si>
  <si>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</si>
  <si>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</si>
  <si>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</si>
  <si>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</si>
  <si>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</si>
  <si>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</si>
  <si>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</si>
  <si>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</si>
  <si>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</si>
  <si>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</si>
  <si>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</si>
  <si>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</si>
  <si>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</si>
  <si>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</si>
  <si>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</si>
  <si>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</si>
  <si>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</si>
  <si>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</si>
  <si>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</si>
  <si>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</si>
  <si>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</si>
  <si>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</si>
  <si>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</si>
  <si>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</si>
  <si>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</si>
  <si>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</si>
  <si>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</si>
  <si>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</si>
  <si>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</si>
  <si>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</si>
  <si>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</si>
  <si>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</si>
  <si>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</si>
  <si>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</si>
  <si>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</si>
  <si>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</si>
  <si>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</si>
  <si>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</si>
  <si>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</si>
  <si>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</si>
  <si>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</si>
  <si>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</si>
  <si>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</si>
  <si>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</si>
  <si>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</si>
  <si>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</si>
  <si>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</si>
  <si>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</si>
  <si>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</si>
  <si>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</si>
  <si>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</si>
  <si>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</si>
  <si>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</si>
  <si>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</si>
  <si>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</si>
  <si>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</si>
  <si>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</si>
  <si>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</si>
  <si>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</si>
  <si>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</si>
  <si>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</si>
  <si>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</si>
  <si>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</si>
  <si>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</si>
  <si>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</si>
  <si>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</si>
  <si>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</si>
  <si>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</si>
  <si>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</si>
  <si>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</si>
  <si>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</si>
  <si>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</si>
  <si>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</si>
  <si>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</si>
  <si>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</si>
  <si>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</si>
  <si>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</si>
  <si>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</si>
  <si>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</si>
  <si>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</si>
  <si>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</si>
  <si>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</si>
  <si>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</si>
  <si>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</si>
  <si>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</si>
  <si>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</si>
  <si>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</si>
  <si>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</si>
  <si>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</si>
  <si>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</si>
  <si>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</si>
  <si>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</si>
  <si>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</si>
  <si>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</si>
  <si>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</si>
  <si>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</si>
  <si>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</si>
  <si>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</si>
  <si>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</si>
  <si>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</si>
  <si>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</si>
  <si>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</si>
  <si>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</si>
  <si>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</si>
  <si>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</si>
  <si>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</si>
  <si>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</si>
  <si>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</si>
  <si>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</si>
  <si>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</si>
  <si>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</si>
  <si>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</si>
  <si>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</si>
  <si>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</si>
  <si>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</si>
  <si>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</si>
  <si>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</si>
  <si>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</si>
  <si>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</si>
  <si>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</si>
  <si>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</si>
  <si>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</si>
  <si>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</si>
  <si>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</si>
  <si>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</si>
  <si>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</si>
  <si>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</si>
  <si>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</si>
  <si>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</si>
  <si>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</si>
  <si>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</si>
  <si>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</si>
  <si>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</si>
  <si>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</si>
  <si>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</si>
  <si>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</si>
  <si>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</si>
  <si>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</si>
  <si>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</si>
  <si>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</si>
  <si>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</si>
  <si>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</si>
  <si>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</si>
  <si>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</si>
  <si>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</si>
  <si>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</si>
  <si>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</si>
  <si>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</si>
  <si>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</si>
  <si>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</si>
  <si>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</si>
  <si>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</si>
  <si>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</si>
  <si>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</si>
  <si>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</si>
  <si>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</si>
  <si>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</si>
  <si>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</si>
  <si>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</si>
  <si>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</si>
  <si>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</si>
  <si>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</si>
  <si>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</si>
  <si>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</si>
  <si>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</si>
  <si>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</si>
  <si>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</si>
  <si>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</si>
  <si>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</si>
  <si>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</si>
  <si>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</si>
  <si>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</si>
  <si>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</si>
  <si>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</si>
  <si>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</si>
  <si>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</si>
  <si>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</si>
  <si>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</si>
  <si>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</si>
  <si>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</si>
  <si>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</si>
  <si>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</si>
  <si>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</si>
  <si>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</si>
  <si>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</si>
  <si>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</si>
  <si>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</si>
  <si>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</si>
  <si>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</si>
  <si>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</si>
  <si>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</si>
  <si>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</si>
  <si>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</si>
  <si>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</si>
  <si>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</si>
  <si>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</si>
  <si>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</si>
  <si>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</si>
  <si>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</si>
  <si>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</si>
  <si>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</si>
  <si>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</si>
  <si>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</si>
  <si>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</si>
  <si>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</si>
  <si>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</si>
  <si>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</si>
  <si>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</si>
  <si>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</si>
  <si>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</si>
  <si>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</si>
  <si>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</si>
  <si>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</si>
  <si>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</si>
  <si>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</si>
  <si>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</si>
  <si>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</si>
  <si>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</si>
  <si>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</si>
  <si>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</si>
  <si>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</si>
  <si>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</si>
  <si>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</si>
  <si>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</si>
  <si>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</si>
  <si>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</si>
  <si>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</si>
  <si>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</si>
  <si>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</si>
  <si>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</si>
  <si>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</si>
  <si>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</si>
  <si>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</si>
  <si>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</si>
  <si>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</si>
  <si>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</si>
  <si>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</si>
  <si>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</si>
  <si>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</si>
  <si>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</si>
  <si>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</si>
  <si>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</si>
  <si>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</si>
  <si>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</si>
  <si>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</si>
  <si>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</si>
  <si>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</si>
  <si>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</si>
  <si>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</si>
  <si>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</si>
  <si>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</si>
  <si>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</si>
  <si>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</si>
  <si>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</si>
  <si>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</si>
  <si>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</si>
  <si>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</si>
  <si>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</si>
  <si>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</si>
  <si>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</si>
  <si>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</si>
  <si>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</si>
  <si>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</si>
  <si>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</si>
  <si>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</si>
  <si>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</si>
  <si>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</si>
  <si>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</si>
  <si>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</si>
  <si>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</si>
  <si>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</si>
  <si>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</si>
  <si>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</si>
  <si>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</si>
  <si>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</si>
  <si>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</si>
  <si>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</si>
  <si>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</si>
  <si>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</si>
  <si>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</si>
  <si>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</si>
  <si>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</si>
  <si>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</si>
  <si>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</si>
  <si>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</si>
  <si>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</si>
  <si>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</si>
  <si>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</si>
  <si>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</si>
  <si>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</si>
  <si>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</si>
  <si>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</si>
  <si>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</si>
  <si>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</si>
  <si>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</si>
  <si>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</si>
  <si>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</si>
  <si>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</si>
  <si>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</si>
  <si>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</si>
  <si>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</si>
  <si>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</si>
  <si>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</si>
  <si>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</si>
  <si>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</si>
  <si>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</si>
  <si>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</si>
  <si>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</si>
  <si>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</si>
  <si>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</si>
  <si>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</si>
  <si>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</si>
  <si>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</si>
  <si>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</si>
  <si>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</si>
  <si>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</si>
  <si>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</si>
  <si>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</si>
  <si>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</si>
  <si>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</si>
  <si>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</si>
  <si>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</si>
  <si>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</si>
  <si>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</si>
  <si>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</si>
  <si>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</si>
  <si>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</si>
  <si>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</si>
  <si>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</si>
  <si>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</si>
  <si>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</si>
  <si>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</si>
  <si>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</si>
  <si>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</si>
  <si>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</si>
  <si>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</si>
  <si>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</si>
  <si>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</si>
  <si>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</si>
  <si>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</si>
  <si>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</si>
  <si>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</si>
  <si>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</si>
  <si>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</si>
  <si>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</si>
  <si>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</si>
  <si>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</si>
  <si>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</si>
  <si>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</si>
  <si>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</si>
  <si>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</si>
  <si>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</si>
  <si>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</si>
  <si>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</si>
  <si>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</si>
  <si>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</si>
  <si>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</si>
  <si>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</si>
  <si>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</si>
  <si>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</si>
  <si>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</si>
  <si>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</si>
  <si>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</si>
  <si>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</si>
  <si>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</si>
  <si>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</si>
  <si>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</si>
  <si>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</si>
  <si>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</si>
  <si>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</si>
  <si>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</si>
  <si>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</si>
  <si>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</si>
  <si>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</si>
  <si>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</si>
  <si>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</si>
  <si>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</si>
  <si>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</si>
  <si>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</si>
  <si>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</si>
  <si>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</si>
  <si>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</si>
  <si>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</si>
  <si>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</si>
  <si>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</si>
  <si>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</si>
  <si>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</si>
  <si>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</si>
  <si>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</si>
  <si>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</si>
  <si>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</si>
  <si>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</si>
  <si>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</si>
  <si>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</si>
  <si>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</si>
  <si>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</si>
  <si>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</si>
  <si>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</si>
  <si>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</si>
  <si>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</si>
  <si>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</si>
  <si>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</si>
  <si>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</si>
  <si>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</si>
  <si>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</si>
  <si>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</si>
  <si>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</si>
  <si>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</si>
  <si>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</si>
  <si>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</si>
  <si>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</si>
  <si>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</si>
  <si>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</si>
  <si>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</si>
  <si>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</si>
  <si>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</si>
  <si>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</si>
  <si>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</si>
  <si>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</si>
  <si>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</si>
  <si>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</si>
  <si>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</si>
  <si>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</si>
  <si>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</si>
  <si>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</si>
  <si>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</si>
  <si>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</si>
  <si>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</si>
  <si>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</si>
  <si>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</si>
  <si>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</si>
  <si>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</si>
  <si>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</si>
  <si>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</si>
  <si>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</si>
  <si>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</si>
  <si>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</si>
  <si>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</si>
  <si>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</si>
  <si>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</si>
  <si>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</si>
  <si>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</si>
  <si>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</si>
  <si>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</si>
  <si>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</si>
  <si>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</si>
  <si>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</si>
  <si>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</si>
  <si>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</si>
  <si>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</si>
  <si>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</si>
  <si>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</si>
  <si>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</si>
  <si>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</si>
  <si>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</si>
  <si>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</si>
  <si>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</si>
  <si>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</si>
  <si>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</si>
  <si>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</si>
  <si>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</si>
  <si>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</si>
  <si>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</si>
  <si>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</si>
  <si>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</si>
  <si>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</si>
  <si>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</si>
  <si>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</si>
  <si>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</si>
  <si>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</si>
  <si>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</si>
  <si>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</si>
  <si>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</si>
  <si>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</si>
  <si>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</si>
  <si>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</si>
  <si>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</si>
  <si>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</si>
  <si>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</si>
  <si>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</si>
  <si>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</si>
  <si>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</si>
  <si>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</si>
  <si>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</si>
  <si>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</si>
  <si>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</si>
  <si>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</si>
  <si>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</si>
  <si>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</si>
  <si>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</si>
  <si>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</si>
  <si>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</si>
  <si>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</si>
  <si>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</si>
  <si>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</si>
  <si>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</si>
  <si>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</si>
  <si>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</si>
  <si>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</si>
  <si>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</si>
  <si>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</si>
  <si>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</si>
  <si>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</si>
  <si>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</si>
  <si>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</si>
  <si>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</si>
  <si>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</si>
  <si>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</si>
  <si>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</si>
  <si>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</si>
  <si>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</si>
  <si>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</si>
  <si>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</si>
  <si>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</si>
  <si>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</si>
  <si>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</si>
  <si>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</si>
  <si>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</si>
  <si>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</si>
  <si>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</si>
  <si>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</si>
  <si>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</si>
  <si>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</si>
  <si>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</si>
  <si>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</si>
  <si>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</si>
  <si>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</si>
  <si>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</si>
  <si>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</si>
  <si>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</si>
  <si>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</si>
  <si>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</si>
  <si>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</si>
  <si>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</si>
  <si>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</si>
  <si>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</si>
  <si>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</si>
  <si>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</si>
  <si>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</si>
  <si>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</si>
  <si>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</si>
  <si>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</si>
  <si>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</si>
  <si>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</si>
  <si>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</si>
  <si>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</si>
  <si>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</si>
  <si>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</si>
  <si>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</si>
  <si>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</si>
  <si>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</si>
  <si>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</si>
  <si>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</si>
  <si>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</si>
  <si>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</si>
  <si>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</si>
  <si>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</si>
  <si>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</si>
  <si>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</si>
  <si>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</si>
  <si>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</si>
  <si>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</si>
  <si>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</si>
  <si>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</si>
  <si>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</si>
  <si>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</si>
  <si>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</si>
  <si>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</si>
  <si>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</si>
  <si>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</si>
  <si>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</si>
  <si>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</si>
  <si>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</si>
  <si>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</si>
  <si>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</si>
  <si>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</si>
  <si>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</si>
  <si>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</si>
  <si>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</si>
  <si>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</si>
  <si>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</si>
  <si>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</si>
  <si>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</si>
  <si>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</si>
  <si>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</si>
  <si>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</si>
  <si>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</si>
  <si>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</si>
  <si>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</si>
  <si>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</si>
  <si>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</si>
  <si>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</si>
  <si>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</si>
  <si>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</si>
  <si>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</si>
  <si>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</si>
  <si>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</si>
  <si>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</si>
  <si>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</si>
  <si>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</si>
  <si>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</si>
  <si>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</si>
  <si>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</si>
  <si>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</si>
  <si>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</si>
  <si>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</si>
  <si>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</si>
  <si>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</si>
  <si>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</si>
  <si>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</si>
  <si>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</si>
  <si>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</si>
  <si>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</si>
  <si>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</si>
  <si>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</si>
  <si>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</si>
  <si>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</si>
  <si>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</si>
  <si>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</si>
  <si>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</si>
  <si>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</si>
  <si>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</si>
  <si>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</si>
  <si>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</si>
  <si>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</si>
  <si>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</si>
  <si>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</si>
  <si>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</si>
  <si>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</si>
  <si>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</si>
  <si>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</si>
  <si>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</si>
  <si>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</si>
  <si>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</si>
  <si>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</si>
  <si>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</si>
  <si>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</si>
  <si>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</si>
  <si>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</si>
  <si>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</si>
  <si>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</si>
  <si>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</si>
  <si>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</si>
  <si>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</si>
  <si>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</si>
  <si>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</si>
  <si>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</si>
  <si>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</si>
  <si>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</si>
  <si>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</si>
  <si>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</si>
  <si>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</si>
  <si>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</si>
  <si>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</si>
  <si>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</si>
  <si>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</si>
  <si>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</si>
  <si>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</si>
  <si>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</si>
  <si>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</si>
  <si>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</si>
  <si>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</si>
  <si>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</si>
  <si>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</si>
  <si>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</si>
  <si>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</si>
  <si>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</si>
  <si>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</si>
  <si>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</si>
  <si>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</si>
  <si>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</si>
  <si>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</si>
  <si>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</si>
  <si>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</si>
  <si>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</si>
  <si>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</si>
  <si>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</si>
  <si>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</si>
  <si>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</si>
  <si>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</si>
  <si>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</si>
  <si>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</si>
  <si>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</si>
  <si>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</si>
  <si>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</si>
  <si>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</si>
  <si>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</si>
  <si>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</si>
  <si>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</si>
  <si>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</si>
  <si>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</si>
  <si>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</si>
  <si>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</si>
  <si>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</si>
  <si>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</si>
  <si>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</si>
  <si>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</si>
  <si>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</si>
  <si>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</si>
  <si>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</si>
  <si>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</si>
  <si>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</si>
  <si>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</si>
  <si>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</si>
  <si>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</si>
  <si>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</si>
  <si>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</si>
  <si>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</si>
  <si>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</si>
  <si>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</si>
  <si>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</si>
  <si>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</si>
  <si>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</si>
  <si>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</si>
  <si>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</si>
  <si>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</si>
  <si>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</si>
  <si>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</si>
  <si>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</si>
  <si>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</si>
  <si>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</si>
  <si>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</si>
  <si>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</si>
  <si>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</si>
  <si>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</si>
  <si>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</si>
  <si>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</si>
  <si>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</si>
  <si>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</si>
  <si>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</si>
  <si>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</si>
  <si>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</si>
  <si>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</si>
  <si>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</si>
  <si>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</si>
  <si>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</si>
  <si>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</si>
  <si>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</si>
  <si>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</si>
  <si>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</si>
  <si>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</si>
  <si>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</si>
  <si>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</si>
  <si>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</si>
  <si>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</si>
  <si>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</si>
  <si>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</si>
  <si>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</si>
  <si>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</si>
  <si>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</si>
  <si>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</si>
  <si>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</si>
  <si>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</si>
  <si>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</si>
  <si>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</si>
  <si>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</si>
  <si>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</si>
  <si>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</si>
  <si>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</si>
  <si>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</si>
  <si>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</si>
  <si>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</si>
  <si>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</si>
  <si>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</si>
  <si>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</si>
  <si>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</si>
  <si>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</si>
  <si>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</si>
  <si>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</si>
  <si>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</si>
  <si>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</si>
  <si>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</si>
  <si>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</si>
  <si>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</si>
  <si>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</si>
  <si>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</si>
  <si>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</si>
  <si>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</si>
  <si>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</si>
  <si>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</si>
  <si>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</si>
  <si>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</si>
  <si>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</si>
  <si>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</si>
  <si>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</si>
  <si>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</si>
  <si>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</si>
  <si>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</si>
  <si>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</si>
  <si>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</si>
  <si>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</si>
  <si>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</si>
  <si>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</si>
  <si>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</si>
  <si>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</si>
  <si>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</si>
  <si>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</si>
  <si>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</si>
  <si>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</si>
  <si>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</si>
  <si>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</si>
  <si>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</si>
  <si>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</si>
  <si>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</si>
  <si>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</si>
  <si>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</si>
  <si>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</si>
  <si>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</si>
  <si>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</si>
  <si>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</si>
  <si>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</si>
  <si>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</si>
  <si>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</si>
  <si>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</si>
  <si>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</si>
  <si>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</si>
  <si>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</si>
  <si>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</si>
  <si>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</si>
  <si>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</si>
  <si>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</si>
  <si>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</si>
  <si>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</si>
  <si>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</si>
  <si>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</si>
  <si>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</si>
  <si>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</si>
  <si>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</si>
  <si>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</si>
  <si>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</si>
  <si>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</si>
  <si>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</si>
  <si>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</si>
  <si>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</si>
  <si>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</si>
  <si>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</si>
  <si>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</si>
  <si>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</si>
  <si>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</si>
  <si>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</si>
  <si>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</si>
  <si>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</si>
  <si>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</si>
  <si>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</si>
  <si>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</si>
  <si>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</si>
  <si>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</si>
  <si>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</si>
  <si>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</si>
  <si>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</si>
  <si>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</si>
  <si>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</si>
  <si>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</si>
  <si>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</si>
  <si>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</si>
  <si>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</si>
  <si>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</si>
  <si>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</si>
  <si>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</si>
  <si>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</si>
  <si>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</si>
  <si>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</si>
  <si>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</si>
  <si>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</si>
  <si>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</si>
  <si>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</si>
  <si>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</si>
  <si>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</si>
  <si>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</si>
  <si>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</si>
  <si>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</si>
  <si>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</si>
  <si>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</si>
  <si>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</si>
  <si>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</si>
  <si>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</si>
  <si>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</si>
  <si>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</si>
  <si>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</si>
  <si>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</si>
  <si>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</si>
  <si>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</si>
  <si>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</si>
  <si>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</si>
  <si>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</si>
  <si>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</si>
  <si>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</si>
  <si>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</si>
  <si>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</si>
  <si>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</si>
  <si>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</si>
  <si>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</si>
  <si>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</si>
  <si>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</si>
  <si>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</si>
  <si>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</si>
  <si>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</si>
  <si>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</si>
  <si>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</si>
  <si>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</si>
  <si>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</si>
  <si>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</si>
  <si>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</si>
  <si>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</si>
  <si>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</si>
  <si>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</si>
  <si>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</si>
  <si>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</si>
  <si>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</si>
  <si>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</si>
  <si>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</si>
  <si>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</si>
  <si>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</si>
  <si>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</si>
  <si>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</si>
  <si>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</si>
  <si>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</si>
  <si>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</si>
  <si>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</si>
  <si>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</si>
  <si>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</si>
  <si>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</si>
  <si>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</si>
  <si>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</si>
  <si>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</si>
  <si>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</si>
  <si>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</si>
  <si>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</si>
  <si>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</si>
  <si>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</si>
  <si>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</si>
  <si>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</si>
  <si>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</si>
  <si>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</si>
  <si>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</si>
  <si>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</si>
  <si>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</si>
  <si>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</si>
  <si>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</si>
  <si>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</si>
  <si>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</si>
  <si>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</si>
  <si>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</si>
  <si>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</si>
  <si>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</si>
  <si>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</si>
  <si>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</si>
  <si>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</si>
  <si>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</si>
  <si>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</si>
  <si>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</si>
  <si>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</si>
  <si>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</si>
  <si>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</si>
  <si>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</si>
  <si>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</si>
  <si>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</si>
  <si>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</si>
  <si>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</si>
  <si>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</si>
  <si>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</si>
  <si>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</si>
  <si>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</si>
  <si>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</si>
  <si>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</si>
  <si>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</si>
  <si>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</si>
  <si>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</si>
  <si>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</si>
  <si>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</si>
  <si>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</si>
  <si>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</si>
  <si>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</si>
  <si>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</si>
  <si>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</si>
  <si>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</si>
  <si>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</si>
  <si>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</si>
  <si>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</si>
  <si>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</si>
  <si>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</si>
  <si>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</si>
  <si>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</si>
  <si>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</si>
  <si>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</si>
  <si>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</si>
  <si>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</si>
  <si>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</si>
  <si>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</si>
  <si>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</si>
  <si>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</si>
  <si>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</si>
  <si>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</si>
  <si>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</si>
  <si>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</si>
  <si>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</si>
  <si>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</si>
  <si>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</si>
  <si>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</si>
  <si>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</si>
  <si>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</si>
  <si>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</si>
  <si>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</si>
  <si>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</si>
  <si>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</si>
  <si>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</si>
  <si>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</si>
  <si>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</si>
  <si>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</si>
  <si>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</si>
  <si>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</si>
  <si>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</si>
  <si>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</si>
  <si>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</si>
  <si>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</si>
  <si>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</si>
  <si>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</si>
  <si>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</si>
  <si>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</si>
  <si>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</si>
  <si>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</si>
  <si>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</si>
  <si>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</si>
  <si>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</si>
  <si>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</si>
  <si>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</si>
  <si>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</si>
  <si>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</si>
  <si>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</si>
  <si>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</si>
  <si>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</si>
  <si>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</si>
  <si>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</si>
  <si>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</si>
  <si>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</si>
  <si>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</si>
  <si>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</si>
  <si>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</si>
  <si>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</si>
  <si>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</si>
  <si>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</si>
  <si>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</si>
  <si>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</si>
  <si>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</si>
  <si>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</si>
  <si>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</si>
  <si>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</si>
  <si>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</si>
  <si>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</si>
  <si>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</si>
  <si>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</si>
  <si>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</si>
  <si>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</si>
  <si>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</si>
  <si>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</si>
  <si>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</si>
  <si>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</si>
  <si>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</si>
  <si>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</si>
  <si>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</si>
  <si>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</si>
  <si>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</si>
  <si>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</si>
  <si>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</si>
  <si>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</si>
  <si>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</si>
  <si>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</si>
  <si>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</si>
  <si>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</si>
  <si>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</si>
  <si>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</si>
  <si>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</si>
  <si>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</si>
  <si>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</si>
  <si>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</si>
  <si>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</si>
  <si>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</si>
  <si>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</si>
  <si>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</si>
  <si>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</si>
  <si>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</si>
  <si>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</si>
  <si>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</si>
  <si>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</si>
  <si>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</si>
  <si>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</si>
  <si>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</si>
  <si>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</si>
  <si>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</si>
  <si>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</si>
  <si>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</si>
  <si>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</si>
  <si>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</si>
  <si>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</si>
  <si>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</si>
  <si>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</si>
  <si>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</si>
  <si>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</si>
  <si>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</si>
  <si>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</si>
  <si>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</si>
  <si>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</si>
  <si>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</si>
  <si>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</si>
  <si>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</si>
  <si>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</si>
  <si>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</si>
  <si>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</si>
  <si>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</si>
  <si>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</si>
  <si>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</si>
  <si>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</si>
  <si>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</si>
  <si>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</si>
  <si>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</si>
  <si>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</si>
  <si>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</si>
  <si>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</si>
  <si>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</si>
  <si>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</si>
  <si>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</si>
  <si>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</si>
  <si>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</si>
  <si>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</si>
  <si>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</si>
  <si>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</si>
  <si>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</si>
  <si>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</si>
  <si>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</si>
  <si>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</si>
  <si>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</si>
  <si>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</si>
  <si>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</si>
  <si>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</si>
  <si>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</si>
  <si>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</si>
  <si>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</si>
  <si>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</si>
  <si>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</si>
  <si>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</si>
  <si>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</si>
  <si>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</si>
  <si>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</si>
  <si>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</si>
  <si>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</si>
  <si>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</si>
  <si>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</si>
  <si>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</si>
  <si>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</si>
  <si>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</si>
  <si>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</si>
  <si>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</si>
  <si>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</si>
  <si>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</si>
  <si>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</si>
  <si>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</si>
  <si>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</si>
  <si>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</si>
  <si>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</si>
  <si>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</si>
  <si>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</si>
  <si>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</si>
  <si>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</si>
  <si>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</si>
  <si>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</si>
  <si>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</si>
  <si>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</si>
  <si>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</si>
  <si>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</si>
  <si>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</si>
  <si>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</si>
  <si>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</si>
  <si>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</si>
  <si>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</si>
  <si>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</si>
  <si>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</si>
  <si>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</si>
  <si>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</si>
  <si>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</si>
  <si>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</si>
  <si>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</si>
  <si>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</si>
  <si>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</si>
  <si>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</si>
  <si>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</si>
  <si>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</si>
  <si>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</si>
  <si>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</si>
  <si>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</si>
  <si>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</si>
  <si>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</si>
  <si>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</si>
  <si>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</si>
  <si>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</si>
  <si>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</si>
  <si>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</si>
  <si>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</si>
  <si>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</si>
  <si>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</si>
  <si>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</si>
  <si>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</si>
  <si>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</si>
  <si>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</si>
  <si>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</si>
  <si>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</si>
  <si>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</si>
  <si>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</si>
  <si>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</si>
  <si>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</si>
  <si>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</si>
  <si>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</si>
  <si>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</si>
  <si>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</si>
  <si>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</si>
  <si>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</si>
  <si>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</si>
  <si>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</si>
  <si>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</si>
  <si>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</si>
  <si>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</si>
  <si>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</si>
  <si>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</si>
  <si>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</si>
  <si>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</si>
  <si>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</si>
  <si>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</si>
  <si>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</si>
  <si>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</si>
  <si>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</si>
  <si>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</si>
  <si>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</si>
  <si>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</si>
  <si>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</si>
  <si>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</si>
  <si>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</si>
  <si>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</si>
  <si>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</si>
  <si>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</si>
  <si>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</si>
  <si>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</si>
  <si>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</si>
  <si>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</si>
  <si>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</si>
  <si>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</si>
  <si>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</si>
  <si>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</si>
  <si>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</si>
  <si>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</si>
  <si>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</si>
  <si>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</si>
  <si>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</si>
  <si>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</si>
  <si>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</si>
  <si>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</si>
  <si>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</si>
  <si>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</si>
  <si>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</si>
  <si>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</si>
  <si>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</si>
  <si>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</si>
  <si>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</si>
  <si>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</si>
  <si>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</si>
  <si>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</si>
  <si>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</si>
  <si>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</si>
  <si>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</si>
  <si>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</si>
  <si>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</si>
  <si>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</si>
  <si>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</si>
  <si>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</si>
  <si>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</si>
  <si>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</si>
  <si>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</si>
  <si>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</si>
  <si>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</si>
  <si>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</si>
  <si>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</si>
  <si>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</si>
  <si>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</si>
  <si>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</si>
  <si>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</si>
  <si>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</si>
  <si>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</si>
  <si>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</si>
  <si>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</si>
  <si>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</si>
  <si>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</si>
  <si>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</si>
  <si>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</si>
  <si>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</si>
  <si>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</si>
  <si>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</si>
  <si>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</si>
  <si>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</si>
  <si>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</si>
  <si>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</si>
  <si>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</si>
  <si>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</si>
  <si>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</si>
  <si>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</si>
  <si>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</si>
  <si>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</si>
  <si>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</si>
  <si>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</si>
  <si>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</si>
  <si>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</si>
  <si>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</si>
  <si>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</si>
  <si>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</si>
  <si>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</si>
  <si>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</si>
  <si>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</si>
  <si>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</si>
  <si>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</si>
  <si>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</si>
  <si>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</si>
  <si>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</si>
  <si>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</si>
  <si>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</si>
  <si>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</si>
  <si>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</si>
  <si>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</si>
  <si>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</si>
  <si>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</si>
  <si>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</si>
  <si>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</si>
  <si>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</si>
  <si>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</si>
  <si>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</si>
  <si>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</si>
  <si>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</si>
  <si>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</si>
  <si>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</si>
  <si>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</si>
  <si>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</si>
  <si>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</si>
  <si>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</si>
  <si>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</si>
  <si>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</si>
  <si>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</si>
  <si>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</si>
  <si>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</si>
  <si>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</si>
  <si>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</si>
  <si>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</si>
  <si>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</si>
  <si>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</si>
  <si>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</si>
  <si>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</si>
  <si>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</si>
  <si>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</si>
  <si>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</si>
  <si>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</si>
  <si>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</si>
  <si>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</si>
  <si>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</si>
  <si>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</si>
  <si>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</si>
  <si>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</si>
  <si>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</si>
  <si>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</si>
  <si>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</si>
  <si>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</si>
  <si>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</si>
  <si>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</si>
  <si>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</si>
  <si>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</si>
  <si>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</si>
  <si>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</si>
  <si>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</si>
  <si>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</si>
  <si>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</si>
  <si>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</si>
  <si>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</si>
  <si>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</si>
  <si>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</si>
  <si>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</si>
  <si>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</si>
  <si>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</si>
  <si>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</si>
  <si>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</si>
  <si>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</si>
  <si>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</si>
  <si>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</si>
  <si>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</si>
  <si>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</si>
  <si>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</si>
  <si>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</si>
  <si>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</si>
  <si>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</si>
  <si>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</si>
  <si>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</si>
  <si>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</si>
  <si>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</si>
  <si>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</si>
  <si>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</si>
  <si>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</si>
  <si>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</si>
  <si>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</si>
  <si>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</si>
  <si>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</si>
  <si>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</si>
  <si>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</si>
  <si>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</si>
  <si>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</si>
  <si>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</si>
  <si>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</si>
  <si>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</si>
  <si>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</si>
  <si>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</si>
  <si>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</si>
  <si>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</si>
  <si>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</si>
  <si>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</si>
  <si>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</si>
  <si>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</si>
  <si>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</si>
  <si>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</si>
  <si>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</si>
  <si>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</si>
  <si>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</si>
  <si>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</si>
  <si>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</si>
  <si>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</si>
  <si>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</si>
  <si>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</si>
  <si>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</si>
  <si>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</si>
  <si>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</si>
  <si>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</si>
  <si>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</si>
  <si>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</si>
  <si>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</si>
  <si>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</si>
  <si>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</si>
  <si>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</si>
  <si>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</si>
  <si>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</si>
  <si>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</si>
  <si>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</si>
  <si>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</si>
  <si>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</si>
  <si>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</si>
  <si>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</si>
  <si>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</si>
  <si>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</si>
  <si>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</si>
  <si>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</si>
  <si>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</si>
  <si>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</si>
  <si>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</si>
  <si>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</si>
  <si>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</si>
  <si>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</si>
  <si>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</si>
  <si>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</si>
  <si>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</si>
  <si>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</si>
  <si>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</si>
  <si>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</si>
  <si>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</si>
  <si>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</si>
  <si>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</si>
  <si>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</si>
  <si>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</si>
  <si>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</si>
  <si>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</si>
  <si>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</si>
  <si>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</si>
  <si>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</si>
  <si>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</si>
  <si>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</si>
  <si>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</si>
  <si>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</si>
  <si>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</si>
  <si>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</si>
  <si>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</si>
  <si>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</si>
  <si>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</si>
  <si>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</si>
  <si>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</si>
  <si>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</si>
  <si>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</si>
  <si>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</si>
  <si>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</si>
  <si>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</si>
  <si>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</si>
  <si>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</si>
  <si>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</si>
  <si>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</si>
  <si>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</si>
  <si>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</si>
  <si>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</si>
  <si>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</si>
  <si>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</si>
  <si>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</si>
  <si>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</si>
  <si>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</si>
  <si>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</si>
  <si>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</si>
  <si>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</si>
  <si>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</si>
  <si>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</si>
  <si>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</si>
  <si>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</si>
  <si>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</si>
  <si>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</si>
  <si>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</si>
  <si>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</si>
  <si>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</si>
  <si>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</si>
  <si>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</si>
  <si>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</si>
  <si>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</si>
  <si>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</si>
  <si>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</si>
  <si>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</si>
  <si>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</si>
  <si>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</si>
  <si>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</si>
  <si>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</si>
  <si>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</si>
  <si>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</si>
  <si>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</si>
  <si>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</si>
  <si>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</si>
  <si>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</si>
  <si>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</si>
  <si>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</si>
  <si>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</si>
  <si>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</si>
  <si>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</si>
  <si>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</si>
  <si>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</si>
  <si>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</si>
  <si>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</si>
  <si>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</si>
  <si>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</si>
  <si>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</si>
  <si>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</si>
  <si>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</si>
  <si>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</si>
  <si>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</si>
  <si>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</si>
  <si>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</si>
  <si>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</si>
  <si>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</si>
  <si>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</si>
  <si>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</si>
  <si>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</si>
  <si>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</si>
  <si>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</si>
  <si>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</si>
  <si>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</si>
  <si>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</si>
  <si>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</si>
  <si>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</si>
  <si>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</si>
  <si>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</si>
  <si>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</si>
  <si>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</si>
  <si>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</si>
  <si>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</si>
  <si>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</si>
  <si>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</si>
  <si>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</si>
  <si>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</si>
  <si>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</si>
  <si>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</si>
  <si>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</si>
  <si>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</si>
  <si>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</si>
  <si>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</si>
  <si>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</si>
  <si>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</si>
  <si>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</si>
  <si>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</si>
  <si>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</si>
  <si>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</si>
  <si>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</si>
  <si>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</si>
  <si>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</si>
  <si>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</si>
  <si>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</si>
  <si>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</si>
  <si>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</si>
  <si>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</si>
  <si>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</si>
  <si>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</si>
  <si>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</si>
  <si>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</si>
  <si>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</si>
  <si>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</si>
  <si>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</si>
  <si>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</si>
  <si>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</si>
  <si>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</si>
  <si>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</si>
  <si>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</si>
  <si>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</si>
  <si>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</si>
  <si>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</si>
  <si>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</si>
  <si>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</si>
  <si>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</si>
  <si>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</si>
  <si>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</si>
  <si>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</si>
  <si>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</si>
  <si>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</si>
  <si>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</si>
  <si>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</si>
  <si>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</si>
  <si>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</si>
  <si>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</si>
  <si>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</si>
  <si>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</si>
  <si>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</si>
  <si>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</si>
  <si>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</si>
  <si>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</si>
  <si>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</si>
  <si>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</si>
  <si>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</si>
  <si>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</si>
  <si>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</si>
  <si>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</si>
  <si>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</si>
  <si>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</si>
  <si>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</si>
  <si>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</si>
  <si>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</si>
  <si>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</si>
  <si>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</si>
  <si>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</si>
  <si>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</si>
  <si>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</si>
  <si>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</si>
  <si>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</si>
  <si>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</si>
  <si>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</si>
  <si>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</si>
  <si>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</si>
  <si>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</si>
  <si>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</si>
  <si>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</si>
  <si>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</si>
  <si>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</si>
  <si>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</si>
  <si>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</si>
  <si>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</si>
  <si>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</si>
  <si>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</si>
  <si>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</si>
  <si>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</si>
  <si>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</si>
  <si>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</si>
  <si>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</si>
  <si>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</si>
  <si>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</si>
  <si>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</si>
  <si>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</si>
  <si>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</si>
  <si>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</si>
  <si>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</si>
  <si>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</si>
  <si>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</si>
  <si>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</si>
  <si>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</si>
  <si>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</si>
  <si>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</si>
  <si>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</si>
  <si>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</si>
  <si>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</si>
  <si>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</si>
  <si>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</si>
  <si>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</si>
  <si>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</si>
  <si>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</si>
  <si>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</si>
  <si>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</si>
  <si>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</si>
  <si>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</si>
  <si>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</si>
  <si>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</si>
  <si>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</si>
  <si>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</si>
  <si>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</si>
  <si>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</si>
  <si>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</si>
  <si>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</si>
  <si>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</si>
  <si>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</si>
  <si>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</si>
  <si>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</si>
  <si>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</si>
  <si>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</si>
  <si>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</si>
  <si>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</si>
  <si>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</si>
  <si>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</si>
  <si>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</si>
  <si>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</si>
  <si>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</si>
  <si>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</si>
  <si>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</si>
  <si>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</si>
  <si>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</si>
  <si>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</si>
  <si>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</si>
  <si>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</si>
  <si>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</si>
  <si>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</si>
  <si>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</si>
  <si>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</si>
  <si>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</si>
  <si>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</si>
  <si>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</si>
  <si>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</si>
  <si>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</si>
  <si>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</si>
  <si>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</si>
  <si>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</si>
  <si>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</si>
  <si>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</si>
  <si>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</si>
  <si>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</si>
  <si>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</si>
  <si>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</si>
  <si>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</si>
  <si>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</si>
  <si>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</si>
  <si>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</si>
  <si>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</si>
  <si>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</si>
  <si>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</si>
  <si>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</si>
  <si>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</si>
  <si>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</si>
  <si>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</si>
  <si>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</si>
  <si>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</si>
  <si>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</si>
  <si>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</si>
  <si>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</si>
  <si>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</si>
  <si>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</si>
  <si>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</si>
  <si>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</si>
  <si>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</si>
  <si>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</si>
  <si>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</si>
  <si>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</si>
  <si>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</si>
  <si>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</si>
  <si>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</si>
  <si>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</si>
  <si>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</si>
  <si>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</si>
  <si>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</si>
  <si>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</si>
  <si>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</si>
  <si>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</si>
  <si>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</si>
  <si>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</si>
  <si>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</si>
  <si>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</si>
  <si>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</si>
  <si>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</si>
  <si>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</si>
  <si>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</si>
  <si>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</si>
  <si>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</si>
  <si>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</si>
  <si>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</si>
  <si>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</si>
  <si>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</si>
  <si>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</si>
  <si>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</si>
  <si>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</si>
  <si>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</si>
  <si>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</si>
  <si>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</si>
  <si>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</si>
  <si>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</si>
  <si>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</si>
  <si>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</si>
  <si>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</si>
  <si>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</si>
  <si>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</si>
  <si>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</si>
  <si>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</si>
  <si>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</si>
  <si>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</si>
  <si>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</si>
  <si>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</si>
  <si>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</si>
  <si>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</si>
  <si>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</si>
  <si>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</si>
  <si>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</si>
  <si>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</si>
  <si>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</si>
  <si>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</si>
  <si>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</si>
  <si>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</si>
  <si>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</si>
  <si>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</si>
  <si>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</si>
  <si>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</si>
  <si>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</si>
  <si>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</si>
  <si>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</si>
  <si>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</si>
  <si>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</si>
  <si>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</si>
  <si>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</si>
  <si>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</si>
  <si>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</si>
  <si>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</si>
  <si>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</si>
  <si>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</si>
  <si>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</si>
  <si>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</si>
  <si>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</si>
  <si>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</si>
  <si>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</si>
  <si>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</si>
  <si>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</si>
  <si>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</si>
  <si>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</si>
  <si>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</si>
  <si>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</si>
  <si>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</si>
  <si>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</si>
  <si>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</si>
  <si>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</si>
  <si>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</si>
  <si>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</si>
  <si>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</si>
  <si>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</si>
  <si>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</si>
  <si>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</si>
  <si>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</si>
  <si>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</si>
  <si>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</si>
  <si>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</si>
  <si>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</si>
  <si>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</si>
  <si>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</si>
  <si>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</si>
  <si>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</si>
  <si>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</si>
  <si>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</si>
  <si>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</si>
  <si>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</si>
  <si>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</si>
  <si>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</si>
  <si>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</si>
  <si>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</si>
  <si>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</si>
  <si>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</si>
  <si>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</si>
  <si>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</si>
  <si>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</si>
  <si>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</si>
  <si>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</si>
  <si>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</si>
  <si>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</si>
  <si>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</si>
  <si>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</si>
  <si>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</si>
  <si>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</si>
  <si>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</si>
  <si>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</si>
  <si>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</si>
  <si>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</si>
  <si>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</si>
  <si>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</si>
  <si>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</si>
  <si>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</si>
  <si>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</si>
  <si>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</si>
  <si>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</si>
  <si>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</si>
  <si>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</si>
  <si>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</si>
  <si>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</si>
  <si>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</si>
  <si>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</si>
  <si>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</si>
  <si>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</si>
  <si>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</si>
  <si>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</si>
  <si>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</si>
  <si>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</si>
  <si>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</si>
  <si>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</si>
  <si>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</si>
  <si>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</si>
  <si>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</si>
  <si>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</si>
  <si>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</si>
  <si>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</si>
  <si>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</si>
  <si>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</si>
  <si>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</si>
  <si>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</si>
  <si>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</si>
  <si>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</si>
  <si>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</si>
  <si>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</si>
  <si>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</si>
  <si>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</si>
  <si>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</si>
  <si>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</si>
  <si>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</si>
  <si>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</si>
  <si>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</si>
  <si>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</si>
  <si>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</si>
  <si>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</si>
  <si>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</si>
  <si>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</si>
  <si>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</si>
  <si>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</si>
  <si>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</si>
  <si>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</si>
  <si>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</si>
  <si>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</si>
  <si>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</si>
  <si>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</si>
  <si>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</si>
  <si>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</si>
  <si>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</si>
  <si>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</si>
  <si>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</si>
  <si>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</si>
  <si>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</si>
  <si>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</si>
  <si>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</si>
  <si>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</si>
  <si>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</si>
  <si>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</si>
  <si>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</si>
  <si>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</si>
  <si>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</si>
  <si>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</si>
  <si>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</si>
  <si>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</si>
  <si>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</si>
  <si>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</si>
  <si>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</si>
  <si>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</si>
  <si>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</si>
  <si>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</si>
  <si>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</si>
  <si>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</si>
  <si>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</si>
  <si>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</si>
  <si>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</si>
  <si>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</si>
  <si>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</si>
  <si>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</si>
  <si>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</si>
  <si>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</si>
  <si>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</si>
  <si>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</si>
  <si>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</si>
  <si>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</si>
  <si>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</si>
  <si>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</si>
  <si>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</si>
  <si>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</si>
  <si>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</si>
  <si>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</si>
  <si>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</si>
  <si>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</si>
  <si>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</si>
  <si>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</si>
  <si>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</si>
  <si>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</si>
  <si>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</si>
  <si>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</si>
  <si>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</si>
  <si>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</si>
  <si>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</si>
  <si>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</si>
  <si>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</si>
  <si>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</si>
  <si>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</si>
  <si>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</si>
  <si>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</si>
  <si>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</si>
  <si>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</si>
  <si>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</si>
  <si>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</si>
  <si>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</si>
  <si>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</si>
  <si>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</si>
  <si>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</si>
  <si>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</si>
  <si>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</si>
  <si>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</si>
  <si>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</si>
  <si>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</si>
  <si>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</si>
  <si>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</si>
  <si>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</si>
  <si>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</si>
  <si>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</si>
  <si>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</si>
  <si>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</si>
  <si>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</si>
  <si>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</si>
  <si>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</si>
  <si>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</si>
  <si>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</si>
  <si>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</si>
  <si>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</si>
  <si>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</si>
  <si>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</si>
  <si>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</si>
  <si>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</si>
  <si>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</si>
  <si>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</si>
  <si>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</si>
  <si>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</si>
  <si>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</si>
  <si>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</si>
  <si>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</si>
  <si>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</si>
  <si>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</si>
  <si>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</si>
  <si>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</si>
  <si>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</si>
  <si>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</si>
  <si>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</si>
  <si>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</si>
  <si>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</si>
  <si>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</si>
  <si>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</si>
  <si>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</si>
  <si>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</si>
  <si>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</si>
  <si>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</si>
  <si>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</si>
  <si>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</si>
  <si>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</si>
  <si>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</si>
  <si>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</si>
  <si>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</si>
  <si>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</si>
  <si>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</si>
  <si>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</si>
  <si>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</si>
  <si>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</si>
  <si>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</si>
  <si>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</si>
  <si>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</si>
  <si>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</si>
  <si>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</si>
  <si>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</si>
  <si>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</si>
  <si>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</si>
  <si>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</si>
  <si>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</si>
  <si>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</si>
  <si>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</si>
  <si>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</si>
  <si>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</si>
  <si>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</si>
  <si>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</si>
  <si>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</si>
  <si>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</si>
  <si>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</si>
  <si>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</si>
  <si>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</si>
  <si>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</si>
  <si>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</si>
  <si>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</si>
  <si>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</si>
  <si>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</si>
  <si>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</si>
  <si>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</si>
  <si>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</si>
  <si>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</si>
  <si>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</si>
  <si>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</si>
  <si>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</si>
  <si>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</si>
  <si>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</si>
  <si>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</si>
  <si>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</si>
  <si>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</si>
  <si>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</si>
  <si>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</si>
  <si>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</si>
  <si>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</si>
  <si>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</si>
  <si>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</si>
  <si>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</si>
  <si>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</si>
  <si>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</si>
  <si>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</si>
  <si>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</si>
  <si>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</si>
  <si>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</si>
  <si>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</si>
  <si>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</si>
  <si>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</si>
  <si>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</si>
  <si>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</si>
  <si>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</si>
  <si>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</si>
  <si>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</si>
  <si>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</si>
  <si>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</si>
  <si>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</si>
  <si>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</si>
  <si>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</si>
  <si>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</si>
  <si>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</si>
  <si>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</si>
  <si>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</si>
  <si>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</si>
  <si>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</si>
  <si>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</si>
  <si>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</si>
  <si>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</si>
  <si>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</si>
  <si>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</si>
  <si>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</si>
  <si>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</si>
  <si>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</si>
  <si>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</si>
  <si>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</si>
  <si>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</si>
  <si>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</si>
  <si>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</si>
  <si>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</si>
  <si>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</si>
  <si>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</si>
  <si>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</si>
  <si>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</si>
  <si>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</si>
  <si>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</si>
  <si>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</si>
  <si>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</si>
  <si>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</si>
  <si>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</si>
  <si>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</si>
  <si>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</si>
  <si>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</si>
  <si>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</si>
  <si>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</si>
  <si>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</si>
  <si>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</si>
  <si>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</si>
  <si>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</si>
  <si>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</si>
  <si>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</si>
  <si>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</si>
  <si>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</si>
  <si>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</si>
  <si>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</si>
  <si>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</si>
  <si>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</si>
  <si>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</si>
  <si>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</si>
  <si>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</si>
  <si>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</si>
  <si>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</si>
  <si>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</si>
  <si>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</si>
  <si>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</si>
  <si>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</si>
  <si>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</si>
  <si>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</si>
  <si>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</si>
  <si>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</si>
  <si>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</si>
  <si>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</si>
  <si>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</si>
  <si>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</si>
  <si>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</si>
  <si>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</si>
  <si>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</si>
  <si>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</si>
  <si>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</si>
  <si>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</si>
  <si>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</si>
  <si>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</si>
  <si>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</si>
  <si>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</si>
  <si>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</si>
  <si>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</si>
  <si>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</si>
  <si>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</si>
  <si>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</si>
  <si>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</si>
  <si>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</si>
  <si>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</si>
  <si>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</si>
  <si>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</si>
  <si>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</si>
  <si>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</si>
  <si>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</si>
  <si>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</si>
  <si>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</si>
  <si>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</si>
  <si>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</si>
  <si>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</si>
  <si>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</si>
  <si>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</si>
  <si>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</si>
  <si>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</si>
  <si>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</si>
  <si>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</si>
  <si>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</si>
  <si>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</si>
  <si>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</si>
  <si>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</si>
  <si>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</si>
  <si>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</si>
  <si>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</si>
  <si>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</si>
  <si>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</si>
  <si>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</si>
  <si>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</si>
  <si>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</si>
  <si>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</si>
  <si>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</si>
  <si>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</si>
  <si>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</si>
  <si>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</si>
  <si>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</si>
  <si>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</si>
  <si>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</si>
  <si>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</si>
  <si>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</si>
  <si>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</si>
  <si>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</si>
  <si>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</si>
  <si>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</si>
  <si>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</si>
  <si>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</si>
  <si>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</si>
  <si>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</si>
  <si>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</si>
  <si>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</si>
  <si>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</si>
  <si>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</si>
  <si>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</si>
  <si>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</si>
  <si>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</si>
  <si>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</si>
  <si>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</si>
  <si>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</si>
  <si>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</si>
  <si>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</si>
  <si>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</si>
  <si>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</si>
  <si>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</si>
  <si>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</si>
  <si>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</si>
  <si>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</si>
  <si>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</si>
  <si>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</si>
  <si>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</si>
  <si>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</si>
  <si>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</si>
  <si>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</si>
  <si>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</si>
  <si>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</si>
  <si>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</si>
  <si>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</si>
  <si>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</si>
  <si>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</si>
  <si>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</si>
  <si>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</si>
  <si>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</si>
  <si>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</si>
  <si>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</si>
  <si>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</si>
  <si>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</si>
  <si>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</si>
  <si>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</si>
  <si>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</si>
  <si>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</si>
  <si>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</si>
  <si>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</si>
  <si>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</si>
  <si>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</si>
  <si>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</si>
  <si>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</si>
  <si>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</si>
  <si>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</si>
  <si>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</si>
  <si>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</si>
  <si>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</si>
  <si>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</si>
  <si>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</si>
  <si>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</si>
  <si>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</si>
  <si>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</si>
  <si>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</si>
  <si>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</si>
  <si>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</si>
  <si>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</si>
  <si>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</si>
  <si>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</si>
  <si>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</si>
  <si>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</si>
  <si>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</si>
  <si>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</si>
  <si>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</si>
  <si>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</si>
  <si>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</si>
  <si>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</si>
  <si>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</si>
  <si>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</si>
  <si>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</si>
  <si>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</si>
  <si>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</si>
  <si>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</si>
  <si>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</si>
  <si>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</si>
  <si>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</si>
  <si>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</si>
  <si>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</si>
  <si>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</si>
  <si>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</si>
  <si>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</si>
  <si>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</si>
  <si>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</si>
  <si>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</si>
  <si>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</si>
  <si>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</si>
  <si>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</si>
  <si>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</si>
  <si>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</si>
  <si>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</si>
  <si>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</si>
  <si>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</si>
  <si>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</si>
  <si>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</si>
  <si>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</si>
  <si>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</si>
  <si>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</si>
  <si>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</si>
  <si>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</si>
  <si>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</si>
  <si>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</si>
  <si>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</si>
  <si>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</si>
  <si>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</si>
  <si>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</si>
  <si>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</si>
  <si>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</si>
  <si>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</si>
  <si>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</si>
  <si>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</si>
  <si>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</si>
  <si>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</si>
  <si>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</si>
  <si>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</si>
  <si>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</si>
  <si>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</si>
  <si>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</si>
  <si>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</si>
  <si>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</si>
  <si>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</si>
  <si>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</si>
  <si>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</si>
  <si>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</si>
  <si>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</si>
  <si>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</si>
  <si>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</si>
  <si>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</si>
  <si>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</si>
  <si>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</si>
  <si>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</si>
  <si>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</si>
  <si>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</si>
  <si>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</si>
  <si>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</si>
  <si>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</si>
  <si>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</si>
  <si>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</si>
  <si>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</si>
  <si>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</si>
  <si>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</si>
  <si>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</si>
  <si>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</si>
  <si>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</si>
  <si>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</si>
  <si>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</si>
  <si>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</si>
  <si>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</si>
  <si>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</si>
  <si>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</si>
  <si>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</si>
  <si>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</si>
  <si>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</si>
  <si>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</si>
  <si>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</si>
  <si>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</si>
  <si>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</si>
  <si>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</si>
  <si>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</si>
  <si>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</si>
  <si>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</si>
  <si>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</si>
  <si>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</si>
  <si>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</si>
  <si>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</si>
  <si>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</si>
  <si>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</si>
  <si>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</si>
  <si>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</si>
  <si>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</si>
  <si>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</si>
  <si>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</si>
  <si>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</si>
  <si>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</si>
  <si>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</si>
  <si>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</si>
  <si>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</si>
  <si>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</si>
  <si>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</si>
  <si>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</si>
  <si>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</si>
  <si>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</si>
  <si>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</si>
  <si>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</si>
  <si>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</si>
  <si>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</si>
  <si>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</si>
  <si>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</si>
  <si>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</si>
  <si>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</si>
  <si>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</si>
  <si>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</si>
  <si>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</si>
  <si>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</si>
  <si>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</si>
  <si>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</si>
  <si>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</si>
  <si>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</si>
  <si>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</si>
  <si>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</si>
  <si>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</si>
  <si>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</si>
  <si>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</si>
  <si>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</si>
  <si>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</si>
  <si>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</si>
  <si>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</si>
  <si>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</si>
  <si>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</si>
  <si>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</si>
  <si>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</si>
  <si>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</si>
  <si>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</si>
  <si>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</si>
  <si>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</si>
  <si>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</si>
  <si>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</si>
  <si>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</si>
  <si>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</si>
  <si>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</si>
  <si>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</si>
  <si>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</si>
  <si>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</si>
  <si>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</si>
  <si>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</si>
  <si>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</si>
  <si>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</si>
  <si>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</si>
  <si>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</si>
  <si>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</si>
  <si>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</si>
  <si>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</si>
  <si>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</si>
  <si>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</si>
  <si>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</si>
  <si>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</si>
  <si>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</si>
  <si>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</si>
  <si>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</si>
  <si>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</si>
  <si>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</si>
  <si>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</si>
  <si>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</si>
  <si>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</si>
  <si>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</si>
  <si>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</si>
  <si>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</si>
  <si>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</si>
  <si>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</si>
  <si>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</si>
  <si>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</si>
  <si>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</si>
  <si>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</si>
  <si>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</si>
  <si>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</si>
  <si>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</si>
  <si>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</si>
  <si>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</si>
  <si>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</si>
  <si>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</si>
  <si>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</si>
  <si>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</si>
  <si>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</si>
  <si>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</si>
  <si>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</si>
  <si>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</si>
  <si>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</si>
  <si>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</si>
  <si>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</si>
  <si>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</si>
  <si>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</si>
  <si>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</si>
  <si>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</si>
  <si>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</si>
  <si>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</si>
  <si>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</si>
  <si>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</si>
  <si>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</si>
  <si>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</si>
  <si>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</si>
  <si>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</si>
  <si>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</si>
  <si>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</si>
  <si>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</si>
  <si>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</si>
  <si>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</si>
  <si>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</si>
  <si>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</si>
  <si>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</si>
  <si>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</si>
  <si>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</si>
  <si>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</si>
  <si>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</si>
  <si>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</si>
  <si>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</si>
  <si>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</si>
  <si>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</si>
  <si>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</si>
  <si>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</si>
  <si>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</si>
  <si>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</si>
  <si>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</si>
  <si>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</si>
  <si>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</si>
  <si>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</si>
  <si>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</si>
  <si>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</si>
  <si>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</si>
  <si>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</si>
  <si>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</si>
  <si>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</si>
  <si>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</si>
  <si>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</si>
  <si>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</si>
  <si>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</si>
  <si>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</si>
  <si>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</si>
  <si>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</si>
  <si>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</si>
  <si>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</si>
  <si>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</si>
  <si>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</si>
  <si>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</si>
  <si>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</si>
  <si>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</si>
  <si>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</si>
  <si>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</si>
  <si>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</si>
  <si>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</si>
  <si>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</si>
  <si>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</si>
  <si>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</si>
  <si>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</si>
  <si>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</si>
  <si>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</si>
  <si>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</si>
  <si>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</si>
  <si>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</si>
  <si>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</si>
  <si>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</si>
  <si>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</si>
  <si>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</si>
  <si>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</si>
  <si>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</si>
  <si>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</si>
  <si>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</si>
  <si>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</si>
  <si>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</si>
  <si>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</si>
  <si>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</si>
  <si>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</si>
  <si>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</si>
  <si>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</si>
  <si>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</si>
  <si>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</si>
  <si>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</si>
  <si>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</si>
  <si>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</si>
  <si>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</si>
  <si>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</si>
  <si>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</si>
  <si>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</si>
  <si>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</si>
  <si>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</si>
  <si>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</si>
  <si>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</si>
  <si>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</si>
  <si>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</si>
  <si>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</si>
  <si>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</si>
  <si>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</si>
  <si>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</si>
  <si>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</si>
  <si>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</si>
  <si>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</si>
  <si>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</si>
  <si>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</si>
  <si>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</si>
  <si>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</si>
  <si>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</si>
  <si>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</si>
  <si>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</si>
  <si>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</si>
  <si>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</si>
  <si>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</si>
  <si>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</si>
  <si>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</si>
  <si>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</si>
  <si>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</si>
  <si>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</si>
  <si>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</si>
  <si>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</si>
  <si>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</si>
  <si>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</si>
  <si>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</si>
  <si>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</si>
  <si>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</si>
  <si>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</si>
  <si>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</si>
  <si>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</si>
  <si>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</si>
  <si>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</si>
  <si>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</si>
  <si>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</si>
  <si>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</si>
  <si>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</si>
  <si>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</si>
  <si>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</si>
  <si>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</si>
  <si>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</si>
  <si>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</si>
  <si>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</si>
  <si>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</si>
  <si>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</si>
  <si>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</si>
  <si>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</si>
  <si>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</si>
  <si>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</si>
  <si>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</si>
  <si>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</si>
  <si>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</si>
  <si>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</si>
  <si>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</si>
  <si>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</si>
  <si>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</si>
  <si>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</si>
  <si>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</si>
  <si>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</si>
  <si>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</si>
  <si>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</si>
  <si>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</si>
  <si>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</si>
  <si>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</si>
  <si>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</si>
  <si>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</si>
  <si>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</si>
  <si>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</si>
  <si>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</si>
  <si>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</si>
  <si>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</si>
  <si>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</si>
  <si>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</si>
  <si>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</si>
  <si>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</si>
  <si>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</si>
  <si>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</si>
  <si>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</si>
  <si>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</si>
  <si>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</si>
  <si>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</si>
  <si>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</si>
  <si>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</si>
  <si>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</si>
  <si>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</si>
  <si>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</si>
  <si>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</si>
  <si>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</si>
  <si>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</si>
  <si>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</si>
  <si>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</si>
  <si>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</si>
  <si>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</si>
  <si>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</si>
  <si>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</si>
  <si>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</si>
  <si>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</si>
  <si>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</si>
  <si>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</si>
  <si>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</si>
  <si>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</si>
  <si>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</si>
  <si>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</si>
  <si>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</si>
  <si>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</si>
  <si>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</si>
  <si>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</si>
  <si>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</si>
  <si>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</si>
  <si>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</si>
  <si>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</si>
  <si>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</si>
  <si>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</si>
  <si>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</si>
  <si>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</si>
  <si>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</si>
  <si>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</si>
  <si>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</si>
  <si>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</si>
  <si>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</si>
  <si>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</si>
  <si>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</si>
  <si>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</si>
  <si>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</si>
  <si>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</si>
  <si>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</si>
  <si>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</si>
  <si>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</si>
  <si>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</si>
  <si>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</si>
  <si>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</si>
  <si>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</si>
  <si>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</si>
  <si>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</si>
  <si>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</si>
  <si>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</si>
  <si>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</si>
  <si>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</si>
  <si>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</si>
  <si>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</si>
  <si>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</si>
  <si>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</si>
  <si>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</si>
  <si>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</si>
  <si>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</si>
  <si>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</si>
  <si>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</si>
  <si>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</si>
  <si>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</si>
  <si>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</si>
  <si>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</si>
  <si>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</si>
  <si>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</si>
  <si>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</si>
  <si>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</si>
  <si>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</si>
  <si>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</si>
  <si>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</si>
  <si>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</si>
  <si>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</si>
  <si>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</si>
  <si>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</si>
  <si>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</si>
  <si>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</si>
  <si>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</si>
  <si>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</si>
  <si>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</si>
  <si>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</si>
  <si>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</si>
  <si>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</si>
  <si>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</si>
  <si>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</si>
  <si>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</si>
  <si>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</si>
  <si>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</si>
  <si>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</si>
  <si>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</si>
  <si>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</si>
  <si>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</si>
  <si>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</si>
  <si>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</si>
  <si>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</si>
  <si>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</si>
  <si>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</si>
  <si>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</si>
  <si>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</si>
  <si>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</si>
  <si>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</si>
  <si>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</si>
  <si>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</si>
  <si>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</si>
  <si>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</si>
  <si>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</si>
  <si>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</si>
  <si>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</si>
  <si>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</si>
  <si>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</si>
  <si>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</si>
  <si>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</si>
  <si>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</si>
  <si>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</si>
  <si>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</si>
  <si>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</si>
  <si>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</si>
  <si>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</si>
  <si>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</si>
  <si>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</si>
  <si>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</si>
  <si>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</si>
  <si>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</si>
  <si>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</si>
  <si>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</si>
  <si>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</si>
  <si>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</si>
  <si>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</si>
  <si>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</si>
  <si>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</si>
  <si>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</si>
  <si>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</si>
  <si>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</si>
  <si>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</si>
  <si>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</si>
  <si>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</si>
  <si>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</si>
  <si>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</si>
  <si>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</si>
  <si>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</si>
  <si>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</si>
  <si>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</si>
  <si>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</si>
  <si>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</si>
  <si>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</si>
  <si>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</si>
  <si>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</si>
  <si>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</si>
  <si>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</si>
  <si>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</si>
  <si>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</si>
  <si>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</si>
  <si>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</si>
  <si>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</si>
  <si>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</si>
  <si>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</si>
  <si>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</si>
  <si>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</si>
  <si>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</si>
  <si>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</si>
  <si>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</si>
  <si>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</si>
  <si>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</si>
  <si>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</si>
  <si>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</si>
  <si>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</si>
  <si>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</si>
  <si>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</si>
  <si>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</si>
  <si>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</si>
  <si>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</si>
  <si>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</si>
  <si>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</si>
  <si>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</si>
  <si>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</si>
  <si>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</si>
  <si>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</si>
  <si>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</si>
  <si>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</si>
  <si>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</si>
  <si>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</si>
  <si>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</si>
  <si>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</si>
  <si>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</si>
  <si>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</si>
  <si>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</si>
  <si>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</si>
  <si>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</si>
  <si>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</si>
  <si>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</si>
  <si>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</si>
  <si>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</si>
  <si>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</si>
  <si>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</si>
  <si>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</si>
  <si>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</si>
  <si>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</si>
  <si>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</si>
  <si>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</si>
  <si>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</si>
  <si>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</si>
  <si>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</si>
  <si>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</si>
  <si>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</si>
  <si>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</si>
  <si>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</si>
  <si>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</si>
  <si>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</si>
  <si>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</si>
  <si>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</si>
  <si>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</si>
  <si>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</si>
  <si>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</si>
  <si>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</si>
  <si>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</si>
  <si>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</si>
  <si>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</si>
  <si>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</si>
  <si>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</si>
  <si>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</si>
  <si>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</si>
  <si>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</si>
  <si>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</si>
  <si>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</si>
  <si>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</si>
  <si>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</si>
  <si>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</si>
  <si>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</si>
  <si>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</si>
  <si>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</si>
  <si>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</si>
  <si>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</si>
  <si>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</si>
  <si>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</si>
  <si>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</si>
  <si>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</si>
  <si>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</si>
  <si>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</si>
  <si>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</si>
  <si>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</si>
  <si>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</si>
  <si>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</si>
  <si>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</si>
  <si>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</si>
  <si>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</si>
  <si>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</si>
  <si>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</si>
  <si>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</si>
  <si>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</si>
  <si>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</si>
  <si>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</si>
  <si>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</si>
  <si>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</si>
  <si>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</si>
  <si>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</si>
  <si>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</si>
  <si>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</si>
  <si>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</si>
  <si>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</si>
  <si>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</si>
  <si>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</si>
  <si>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</si>
  <si>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</si>
  <si>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</si>
  <si>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</si>
  <si>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</si>
  <si>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</si>
  <si>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</si>
  <si>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</si>
  <si>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</si>
  <si>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</si>
  <si>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</si>
  <si>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</si>
  <si>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</si>
  <si>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</si>
  <si>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</si>
  <si>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</si>
  <si>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</si>
  <si>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</si>
  <si>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</si>
  <si>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</si>
  <si>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</si>
  <si>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</si>
  <si>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</si>
  <si>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</si>
  <si>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</si>
  <si>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</si>
  <si>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</si>
  <si>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</si>
  <si>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</si>
  <si>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</si>
  <si>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</si>
  <si>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</si>
  <si>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</si>
  <si>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</si>
  <si>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</si>
  <si>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</si>
  <si>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</si>
  <si>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</si>
  <si>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</si>
  <si>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</si>
  <si>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</si>
  <si>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</si>
  <si>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</si>
  <si>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</si>
  <si>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</si>
  <si>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</si>
  <si>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</si>
  <si>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</si>
  <si>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</si>
  <si>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</si>
  <si>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</si>
  <si>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</si>
  <si>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</si>
  <si>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</si>
  <si>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</si>
  <si>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</si>
  <si>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</si>
  <si>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</si>
  <si>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</si>
  <si>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</si>
  <si>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</si>
  <si>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</si>
  <si>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</si>
  <si>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</si>
  <si>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</si>
  <si>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</si>
  <si>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</si>
  <si>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</si>
  <si>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</si>
  <si>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</si>
  <si>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</si>
  <si>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</si>
  <si>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</si>
  <si>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</si>
  <si>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</si>
  <si>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</si>
  <si>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</si>
  <si>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</si>
  <si>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</si>
  <si>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</si>
  <si>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</si>
  <si>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</si>
  <si>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</si>
  <si>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</si>
  <si>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</si>
  <si>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</si>
  <si>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</si>
  <si>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</si>
  <si>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</si>
  <si>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</si>
  <si>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</si>
  <si>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</si>
  <si>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</si>
  <si>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</si>
  <si>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</si>
  <si>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</si>
  <si>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</si>
  <si>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</si>
  <si>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</si>
  <si>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</si>
  <si>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</si>
  <si>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</si>
  <si>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</si>
  <si>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</si>
  <si>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</si>
  <si>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</si>
  <si>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</si>
  <si>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</si>
  <si>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</si>
  <si>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</si>
  <si>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</si>
  <si>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</si>
  <si>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</si>
  <si>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</si>
  <si>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</si>
  <si>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</si>
  <si>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</si>
  <si>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</si>
  <si>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</si>
  <si>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</si>
  <si>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</si>
  <si>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</si>
  <si>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</si>
  <si>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</si>
  <si>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</si>
  <si>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</si>
  <si>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</si>
  <si>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</si>
  <si>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</si>
  <si>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</si>
  <si>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</si>
  <si>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</si>
  <si>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</si>
  <si>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</si>
  <si>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</si>
  <si>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</si>
  <si>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</si>
  <si>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</si>
  <si>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</si>
  <si>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</si>
  <si>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</si>
  <si>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</si>
  <si>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</si>
  <si>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</si>
  <si>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</si>
  <si>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</si>
  <si>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</si>
  <si>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</si>
  <si>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</si>
  <si>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</si>
  <si>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</si>
  <si>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</si>
  <si>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</si>
  <si>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</si>
  <si>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</si>
  <si>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</si>
  <si>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</si>
  <si>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</si>
  <si>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</si>
  <si>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</si>
  <si>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</si>
  <si>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</si>
  <si>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</si>
  <si>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</si>
  <si>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</si>
  <si>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</si>
  <si>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</si>
  <si>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</si>
  <si>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</si>
  <si>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</si>
  <si>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</si>
  <si>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</si>
  <si>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</si>
  <si>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</si>
  <si>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</si>
  <si>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</si>
  <si>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</si>
  <si>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</si>
  <si>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</si>
  <si>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</si>
  <si>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</si>
  <si>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</si>
  <si>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</si>
  <si>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</si>
  <si>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</si>
  <si>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</si>
  <si>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</si>
  <si>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</si>
  <si>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</si>
  <si>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</si>
  <si>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</si>
  <si>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</si>
  <si>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</si>
  <si>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</si>
  <si>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</si>
  <si>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</si>
  <si>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</si>
  <si>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</si>
  <si>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</si>
  <si>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</si>
  <si>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</si>
  <si>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</si>
  <si>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</si>
  <si>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</si>
  <si>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</si>
  <si>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</si>
  <si>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</si>
  <si>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</si>
  <si>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</si>
  <si>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</si>
  <si>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</si>
  <si>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</si>
  <si>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</si>
  <si>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</si>
  <si>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</si>
  <si>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</si>
  <si>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</si>
  <si>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</si>
  <si>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</si>
  <si>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</si>
  <si>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</si>
  <si>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</si>
  <si>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</si>
  <si>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</si>
  <si>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</si>
  <si>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</si>
  <si>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</si>
  <si>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</si>
  <si>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</si>
  <si>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</si>
  <si>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</si>
  <si>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</si>
  <si>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</si>
  <si>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</si>
  <si>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</si>
  <si>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</si>
  <si>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</si>
  <si>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</si>
  <si>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</si>
  <si>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</si>
  <si>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</si>
  <si>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</si>
  <si>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</si>
  <si>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</si>
  <si>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</si>
  <si>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</si>
  <si>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</si>
  <si>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</si>
  <si>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</si>
  <si>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</si>
  <si>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</si>
  <si>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</si>
  <si>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</si>
  <si>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</si>
  <si>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</si>
  <si>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</si>
  <si>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</si>
  <si>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</si>
  <si>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</si>
  <si>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</si>
  <si>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</si>
  <si>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</si>
  <si>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</si>
  <si>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</si>
  <si>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</si>
  <si>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</si>
  <si>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</si>
  <si>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</si>
  <si>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</si>
  <si>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</si>
  <si>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</si>
  <si>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</si>
  <si>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</si>
  <si>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</si>
  <si>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</si>
  <si>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</si>
  <si>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</si>
  <si>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</si>
  <si>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</si>
  <si>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</si>
  <si>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</si>
  <si>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</si>
  <si>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</si>
  <si>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</si>
  <si>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</si>
  <si>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</si>
  <si>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</si>
  <si>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</si>
  <si>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</si>
  <si>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</si>
  <si>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</si>
  <si>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</si>
  <si>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</si>
  <si>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</si>
  <si>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</si>
  <si>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</si>
  <si>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</si>
  <si>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</si>
  <si>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</si>
  <si>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</si>
  <si>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</si>
  <si>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</si>
  <si>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</si>
  <si>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</si>
  <si>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</si>
  <si>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</si>
  <si>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</si>
  <si>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</si>
  <si>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</si>
  <si>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</si>
  <si>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</si>
  <si>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</si>
  <si>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</si>
  <si>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</si>
  <si>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</si>
  <si>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</si>
  <si>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</si>
  <si>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</si>
  <si>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</si>
  <si>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</si>
  <si>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</si>
  <si>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</si>
  <si>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</si>
  <si>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</si>
  <si>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</si>
  <si>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</si>
  <si>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</si>
  <si>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</si>
  <si>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</si>
  <si>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</si>
  <si>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</si>
  <si>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</si>
  <si>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</si>
  <si>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</si>
  <si>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</si>
  <si>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</si>
  <si>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</si>
  <si>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</si>
  <si>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</si>
  <si>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</si>
  <si>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</si>
  <si>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</si>
  <si>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</si>
  <si>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</si>
  <si>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</si>
  <si>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</si>
  <si>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</si>
  <si>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</si>
  <si>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</si>
  <si>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</si>
  <si>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</si>
  <si>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</si>
  <si>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</si>
  <si>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</si>
  <si>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</si>
  <si>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</si>
  <si>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</si>
  <si>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</si>
  <si>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</si>
  <si>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</si>
  <si>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</si>
  <si>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</si>
  <si>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</si>
  <si>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</si>
  <si>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</si>
  <si>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</si>
  <si>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</si>
  <si>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</si>
  <si>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</si>
  <si>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</si>
  <si>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</si>
  <si>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</si>
  <si>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</si>
  <si>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</si>
  <si>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</si>
  <si>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</si>
  <si>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</si>
  <si>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</si>
  <si>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</si>
  <si>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</si>
  <si>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</si>
  <si>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</si>
  <si>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</si>
  <si>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</si>
  <si>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</si>
  <si>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</si>
  <si>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</si>
  <si>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</si>
  <si>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</si>
  <si>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</si>
  <si>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</si>
  <si>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</si>
  <si>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</si>
  <si>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</si>
  <si>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</si>
  <si>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</si>
  <si>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</si>
  <si>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</si>
  <si>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</si>
  <si>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</si>
  <si>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</si>
  <si>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</si>
  <si>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</si>
  <si>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</si>
  <si>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</si>
  <si>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</si>
  <si>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</si>
  <si>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</si>
  <si>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</si>
  <si>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</si>
  <si>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</si>
  <si>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</si>
  <si>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</si>
  <si>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</si>
  <si>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</si>
  <si>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</si>
  <si>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</si>
  <si>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</si>
  <si>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</si>
  <si>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</si>
  <si>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</si>
  <si>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</si>
  <si>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</si>
  <si>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</si>
  <si>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</si>
  <si>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</si>
  <si>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</si>
  <si>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</si>
  <si>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</si>
  <si>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</si>
  <si>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</si>
  <si>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</si>
  <si>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</si>
  <si>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</si>
  <si>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</si>
  <si>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</si>
  <si>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</si>
  <si>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</si>
  <si>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</si>
  <si>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</si>
  <si>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</si>
  <si>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</si>
  <si>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</si>
  <si>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</si>
  <si>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</si>
  <si>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</si>
  <si>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</si>
  <si>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</si>
  <si>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</si>
  <si>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</si>
  <si>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</si>
  <si>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</si>
  <si>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</si>
  <si>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</si>
  <si>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</si>
  <si>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</si>
  <si>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</si>
  <si>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</si>
  <si>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</si>
  <si>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</si>
  <si>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</si>
  <si>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</si>
  <si>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</si>
  <si>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</si>
  <si>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</si>
  <si>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</si>
  <si>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</si>
  <si>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</si>
  <si>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</si>
  <si>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</si>
  <si>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</si>
  <si>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</si>
  <si>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</si>
  <si>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</si>
  <si>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</si>
  <si>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</si>
  <si>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</si>
  <si>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</si>
  <si>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</si>
  <si>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</si>
  <si>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</si>
  <si>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</si>
  <si>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</si>
  <si>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</si>
  <si>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</si>
  <si>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</si>
  <si>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</si>
  <si>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</si>
  <si>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</si>
  <si>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</si>
  <si>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</si>
  <si>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</si>
  <si>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</si>
  <si>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</si>
  <si>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</si>
  <si>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</si>
  <si>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</si>
  <si>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</si>
  <si>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</si>
  <si>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</si>
  <si>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</si>
  <si>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</si>
  <si>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</si>
  <si>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</si>
  <si>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</si>
  <si>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</si>
  <si>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</si>
  <si>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</si>
  <si>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</si>
  <si>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</si>
  <si>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</si>
  <si>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</si>
  <si>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</si>
  <si>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</si>
  <si>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</si>
  <si>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</si>
  <si>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</si>
  <si>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</si>
  <si>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</si>
  <si>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</si>
  <si>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</si>
  <si>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</si>
  <si>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</si>
  <si>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</si>
  <si>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</si>
  <si>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</si>
  <si>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</si>
  <si>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</si>
  <si>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</si>
  <si>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</si>
  <si>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</si>
  <si>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</si>
  <si>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</si>
  <si>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</si>
  <si>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</si>
  <si>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</si>
  <si>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</si>
  <si>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</si>
  <si>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</si>
  <si>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</si>
  <si>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</si>
  <si>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</si>
  <si>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</si>
  <si>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</si>
  <si>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</si>
  <si>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</si>
  <si>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</si>
  <si>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</si>
  <si>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</si>
  <si>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</si>
  <si>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</si>
  <si>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</si>
  <si>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</si>
  <si>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</si>
  <si>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</si>
  <si>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</si>
  <si>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</si>
  <si>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</si>
  <si>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</si>
  <si>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</si>
  <si>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</si>
  <si>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</si>
  <si>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</si>
  <si>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</si>
  <si>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</si>
  <si>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</si>
  <si>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</si>
  <si>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</si>
  <si>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</si>
  <si>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</si>
  <si>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</si>
  <si>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</si>
  <si>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</si>
  <si>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</si>
  <si>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</si>
  <si>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</si>
  <si>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</si>
  <si>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</si>
  <si>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</si>
  <si>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</si>
  <si>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</si>
  <si>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</si>
  <si>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</si>
  <si>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</si>
  <si>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</si>
  <si>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</si>
  <si>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</si>
  <si>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</si>
  <si>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</si>
  <si>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</si>
  <si>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</si>
  <si>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</si>
  <si>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</si>
  <si>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</si>
  <si>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</si>
  <si>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</si>
  <si>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</si>
  <si>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</si>
  <si>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</si>
  <si>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</si>
  <si>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</si>
  <si>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</si>
  <si>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</si>
  <si>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</si>
  <si>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</si>
  <si>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</si>
  <si>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</si>
  <si>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</si>
  <si>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</si>
  <si>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</si>
  <si>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</si>
  <si>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</si>
  <si>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</si>
  <si>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</si>
  <si>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</si>
  <si>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</si>
  <si>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</si>
  <si>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</si>
  <si>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</si>
  <si>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</si>
  <si>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</si>
  <si>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</si>
  <si>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</si>
  <si>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</si>
  <si>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</si>
  <si>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</si>
  <si>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</si>
  <si>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</si>
  <si>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</si>
  <si>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</si>
  <si>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</si>
  <si>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</si>
  <si>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</si>
  <si>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</si>
  <si>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</si>
  <si>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</si>
  <si>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</si>
  <si>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</si>
  <si>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</si>
  <si>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</si>
  <si>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</si>
  <si>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</si>
  <si>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</si>
  <si>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</si>
  <si>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</si>
  <si>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</si>
  <si>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</si>
  <si>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</si>
  <si>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</si>
  <si>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</si>
  <si>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</si>
  <si>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</si>
  <si>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</si>
  <si>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</si>
  <si>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</si>
  <si>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</si>
  <si>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</si>
  <si>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</si>
  <si>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</si>
  <si>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</si>
  <si>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</si>
  <si>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</si>
  <si>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</si>
  <si>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</si>
  <si>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</si>
  <si>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</si>
  <si>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</si>
  <si>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</si>
  <si>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</si>
  <si>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</si>
  <si>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</si>
  <si>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</si>
  <si>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</si>
  <si>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</si>
  <si>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</si>
  <si>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</si>
  <si>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</si>
  <si>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</si>
  <si>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</si>
  <si>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</si>
  <si>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</si>
  <si>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</si>
  <si>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</si>
  <si>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</si>
  <si>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</si>
  <si>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</si>
  <si>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</si>
  <si>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</si>
  <si>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</si>
  <si>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</si>
  <si>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</si>
  <si>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</si>
  <si>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</si>
  <si>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</si>
  <si>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</si>
  <si>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</si>
  <si>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</si>
  <si>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</si>
  <si>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</si>
  <si>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</si>
  <si>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</si>
  <si>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</si>
  <si>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</si>
  <si>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</si>
  <si>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</si>
  <si>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</si>
  <si>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</si>
  <si>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</si>
  <si>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</si>
  <si>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</si>
  <si>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</si>
  <si>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</si>
  <si>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</si>
  <si>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</si>
  <si>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</si>
  <si>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</si>
  <si>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</si>
  <si>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</si>
  <si>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</si>
  <si>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</si>
  <si>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</si>
  <si>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</si>
  <si>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</si>
  <si>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</si>
  <si>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</si>
  <si>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</si>
  <si>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</si>
  <si>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</si>
  <si>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</si>
  <si>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</si>
  <si>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</si>
  <si>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</si>
  <si>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</si>
  <si>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</si>
  <si>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</si>
  <si>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</si>
  <si>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</si>
  <si>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</si>
  <si>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</si>
  <si>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</si>
  <si>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</si>
  <si>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</si>
  <si>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</si>
  <si>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</si>
  <si>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</si>
  <si>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</si>
  <si>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</si>
  <si>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</si>
  <si>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</si>
  <si>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</si>
  <si>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</si>
  <si>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</si>
  <si>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</si>
  <si>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</si>
  <si>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</si>
  <si>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</si>
  <si>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</si>
  <si>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</si>
  <si>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</si>
  <si>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</si>
  <si>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</si>
  <si>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</si>
  <si>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</si>
  <si>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</si>
  <si>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</si>
  <si>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</si>
  <si>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</si>
  <si>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</si>
  <si>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</si>
  <si>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</si>
  <si>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</si>
  <si>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</si>
  <si>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</si>
  <si>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</si>
  <si>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</si>
  <si>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</si>
  <si>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</si>
  <si>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</si>
  <si>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</si>
  <si>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</si>
  <si>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</si>
  <si>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</si>
  <si>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</si>
  <si>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</si>
  <si>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</si>
  <si>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</si>
  <si>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</si>
  <si>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</si>
  <si>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</si>
  <si>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</si>
  <si>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</si>
  <si>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</si>
  <si>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</si>
  <si>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</si>
  <si>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</si>
  <si>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</si>
  <si>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</si>
  <si>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</si>
  <si>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</si>
  <si>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</si>
  <si>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</si>
  <si>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</si>
  <si>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</si>
  <si>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</si>
  <si>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</si>
  <si>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</si>
  <si>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</si>
  <si>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</si>
  <si>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</si>
  <si>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</si>
  <si>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</si>
  <si>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</si>
  <si>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</si>
  <si>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</si>
  <si>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</si>
  <si>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</si>
  <si>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</si>
  <si>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</si>
  <si>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</si>
  <si>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</si>
  <si>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</si>
  <si>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</si>
  <si>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</si>
  <si>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</si>
  <si>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</si>
  <si>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</si>
  <si>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</si>
  <si>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</si>
  <si>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</si>
  <si>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</si>
  <si>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</si>
  <si>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</si>
  <si>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</si>
  <si>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</si>
  <si>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</si>
  <si>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</si>
  <si>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</si>
  <si>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</si>
  <si>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</si>
  <si>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</si>
  <si>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</si>
  <si>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</si>
  <si>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</si>
  <si>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</si>
  <si>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</si>
  <si>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</si>
  <si>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</si>
  <si>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</si>
  <si>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</si>
  <si>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</si>
  <si>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</si>
  <si>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</si>
  <si>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</si>
  <si>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</si>
  <si>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</si>
  <si>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</si>
  <si>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</si>
  <si>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</si>
  <si>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</si>
  <si>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</si>
  <si>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</si>
  <si>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</si>
  <si>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</si>
  <si>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</si>
  <si>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</si>
  <si>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</si>
  <si>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</si>
  <si>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</si>
  <si>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</si>
  <si>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</si>
  <si>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</si>
  <si>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</si>
  <si>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</si>
  <si>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</si>
  <si>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</si>
  <si>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</si>
  <si>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</si>
  <si>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</si>
  <si>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</si>
  <si>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</si>
  <si>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</si>
  <si>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</si>
  <si>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</si>
  <si>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</si>
  <si>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</si>
  <si>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</si>
  <si>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</si>
  <si>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</si>
  <si>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</si>
  <si>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</si>
  <si>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</si>
  <si>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</si>
  <si>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</si>
  <si>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</si>
  <si>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</si>
  <si>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</si>
  <si>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</si>
  <si>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</si>
  <si>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</si>
  <si>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</si>
  <si>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</si>
  <si>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</si>
  <si>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</si>
  <si>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</si>
  <si>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</si>
  <si>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</si>
  <si>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</si>
  <si>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</si>
  <si>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</si>
  <si>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</si>
  <si>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</si>
  <si>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</si>
  <si>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</si>
  <si>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</si>
  <si>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</si>
  <si>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</si>
  <si>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</si>
  <si>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</si>
  <si>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</si>
  <si>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</si>
  <si>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</si>
  <si>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</si>
  <si>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</si>
  <si>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</si>
  <si>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</si>
  <si>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</si>
  <si>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</si>
  <si>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</si>
  <si>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</si>
  <si>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</si>
  <si>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</si>
  <si>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</si>
  <si>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</si>
  <si>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</si>
  <si>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</si>
  <si>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</si>
  <si>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</si>
  <si>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</si>
  <si>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</si>
  <si>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</si>
  <si>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</si>
  <si>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</si>
  <si>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</si>
  <si>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</si>
  <si>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</si>
  <si>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</si>
  <si>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</si>
  <si>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</si>
  <si>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</si>
  <si>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</si>
  <si>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</si>
  <si>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</si>
  <si>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</si>
  <si>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</si>
  <si>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</si>
  <si>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</si>
  <si>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</si>
  <si>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</si>
  <si>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</si>
  <si>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</si>
  <si>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</si>
  <si>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</si>
  <si>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</si>
  <si>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</si>
  <si>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</si>
  <si>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</si>
  <si>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</si>
  <si>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</si>
  <si>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</si>
  <si>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</si>
  <si>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</si>
  <si>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</si>
  <si>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</si>
  <si>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</si>
  <si>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</si>
  <si>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</si>
  <si>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</si>
  <si>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</si>
  <si>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</si>
  <si>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</si>
  <si>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</si>
  <si>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</si>
  <si>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</si>
  <si>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</si>
  <si>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</si>
  <si>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</si>
  <si>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</si>
  <si>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</si>
  <si>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</si>
  <si>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</si>
  <si>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</si>
  <si>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</si>
  <si>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</si>
  <si>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</si>
  <si>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</si>
  <si>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</si>
  <si>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</si>
  <si>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</si>
  <si>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</si>
  <si>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</si>
  <si>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</si>
  <si>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</si>
  <si>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</si>
  <si>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</si>
  <si>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</si>
  <si>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</si>
  <si>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</si>
  <si>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</si>
  <si>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</si>
  <si>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</si>
  <si>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</si>
  <si>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</si>
  <si>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</si>
  <si>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</si>
  <si>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</si>
  <si>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</si>
  <si>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</si>
  <si>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</si>
  <si>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</si>
  <si>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</si>
  <si>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</si>
  <si>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</si>
  <si>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</si>
  <si>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</si>
  <si>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</si>
  <si>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</si>
  <si>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</si>
  <si>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</si>
  <si>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</si>
  <si>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</si>
  <si>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</si>
  <si>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</si>
  <si>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</si>
  <si>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</si>
  <si>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</si>
  <si>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</si>
  <si>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</si>
  <si>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</si>
  <si>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</si>
  <si>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</si>
  <si>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</si>
  <si>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</si>
  <si>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</si>
  <si>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</si>
  <si>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</si>
  <si>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</si>
  <si>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</si>
  <si>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</si>
  <si>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</si>
  <si>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</si>
  <si>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</si>
  <si>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</si>
  <si>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</si>
  <si>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</si>
  <si>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</si>
  <si>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</si>
  <si>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</si>
  <si>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</si>
  <si>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</si>
  <si>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</si>
  <si>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</si>
  <si>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</si>
  <si>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</si>
  <si>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</si>
  <si>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</si>
  <si>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</si>
  <si>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</si>
  <si>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</si>
  <si>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</si>
  <si>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</si>
  <si>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</si>
  <si>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</si>
  <si>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</si>
  <si>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</si>
  <si>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</si>
  <si>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</si>
  <si>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</si>
  <si>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</si>
  <si>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</si>
  <si>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</si>
  <si>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</si>
  <si>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</si>
  <si>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</si>
  <si>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</si>
  <si>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</si>
  <si>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</si>
  <si>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</si>
  <si>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</si>
  <si>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</si>
  <si>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</si>
  <si>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</si>
  <si>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</si>
  <si>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</si>
  <si>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</si>
  <si>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</si>
  <si>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</si>
  <si>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</si>
  <si>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</si>
  <si>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</si>
  <si>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</si>
  <si>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</si>
  <si>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</si>
  <si>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</si>
  <si>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</si>
  <si>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</si>
  <si>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</si>
  <si>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</si>
  <si>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</si>
  <si>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</si>
  <si>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</si>
  <si>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</si>
  <si>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</si>
  <si>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</si>
  <si>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</si>
  <si>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</si>
  <si>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</si>
  <si>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</si>
  <si>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</si>
  <si>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</si>
  <si>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</si>
  <si>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</si>
  <si>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</si>
  <si>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</si>
  <si>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</si>
  <si>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</si>
  <si>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</si>
  <si>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</si>
  <si>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</si>
  <si>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</si>
  <si>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</si>
  <si>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</si>
  <si>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</si>
  <si>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</si>
  <si>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</si>
  <si>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</si>
  <si>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</si>
  <si>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</si>
  <si>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</si>
  <si>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</si>
  <si>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</si>
  <si>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</si>
  <si>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</si>
  <si>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</si>
  <si>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</si>
  <si>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</si>
  <si>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</si>
  <si>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</si>
  <si>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</si>
  <si>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</si>
  <si>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</si>
  <si>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</si>
  <si>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</si>
  <si>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</si>
  <si>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</si>
  <si>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</si>
  <si>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</si>
  <si>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</si>
  <si>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</si>
  <si>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</si>
  <si>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</si>
  <si>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</si>
  <si>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</si>
  <si>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</si>
  <si>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</si>
  <si>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</si>
  <si>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</si>
  <si>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</si>
  <si>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</si>
  <si>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</si>
  <si>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</si>
  <si>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</si>
  <si>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</si>
  <si>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</si>
  <si>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</si>
  <si>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</si>
  <si>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</si>
  <si>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</si>
  <si>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</si>
  <si>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</si>
  <si>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</si>
  <si>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</si>
  <si>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</si>
  <si>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</si>
  <si>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</si>
  <si>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</si>
  <si>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</si>
  <si>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</si>
  <si>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</si>
  <si>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</si>
  <si>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</si>
  <si>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</si>
  <si>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</si>
  <si>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</si>
  <si>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</si>
  <si>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</si>
  <si>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</si>
  <si>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</si>
  <si>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</si>
  <si>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</si>
  <si>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</si>
  <si>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</si>
  <si>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</si>
  <si>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</si>
  <si>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</si>
  <si>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</si>
  <si>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</si>
  <si>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</si>
  <si>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</si>
  <si>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</si>
  <si>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</si>
  <si>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</si>
  <si>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</si>
  <si>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</si>
  <si>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</si>
  <si>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</si>
  <si>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</si>
  <si>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</si>
  <si>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</si>
  <si>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</si>
  <si>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</si>
  <si>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</si>
  <si>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</si>
  <si>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</si>
  <si>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</si>
  <si>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</si>
  <si>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</si>
  <si>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</si>
  <si>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</si>
  <si>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</si>
  <si>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</si>
  <si>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</si>
  <si>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</si>
  <si>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</si>
  <si>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</si>
  <si>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</si>
  <si>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</si>
  <si>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</si>
  <si>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</si>
  <si>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</si>
  <si>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</si>
  <si>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</si>
  <si>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</si>
  <si>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</si>
  <si>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</si>
  <si>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</si>
  <si>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</si>
  <si>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</si>
  <si>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</si>
  <si>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</si>
  <si>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</si>
  <si>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</si>
  <si>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</si>
  <si>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</si>
  <si>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</si>
  <si>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</si>
  <si>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</si>
  <si>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</si>
  <si>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</si>
  <si>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</si>
  <si>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</si>
  <si>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</si>
  <si>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</si>
  <si>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</si>
  <si>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</si>
  <si>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</si>
  <si>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</si>
  <si>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</si>
  <si>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</si>
  <si>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</si>
  <si>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</si>
  <si>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</si>
  <si>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</si>
  <si>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</si>
  <si>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</si>
  <si>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</si>
  <si>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</si>
  <si>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</si>
  <si>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</si>
  <si>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</si>
  <si>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</si>
  <si>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</si>
  <si>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</si>
  <si>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</si>
  <si>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</si>
  <si>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</si>
  <si>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</si>
  <si>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</si>
  <si>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</si>
  <si>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</si>
  <si>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</si>
  <si>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</si>
  <si>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</si>
  <si>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</si>
  <si>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</si>
  <si>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</si>
  <si>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</si>
  <si>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</si>
  <si>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</si>
  <si>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</si>
  <si>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</si>
  <si>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</si>
  <si>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</si>
  <si>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</si>
  <si>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</si>
  <si>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</si>
  <si>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</si>
  <si>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</si>
  <si>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</si>
  <si>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</si>
  <si>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</si>
  <si>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</si>
  <si>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</si>
  <si>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</si>
  <si>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</si>
  <si>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</si>
  <si>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</si>
  <si>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</si>
  <si>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</si>
  <si>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</si>
  <si>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</si>
  <si>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</si>
  <si>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</si>
  <si>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</si>
  <si>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</si>
  <si>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</si>
  <si>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</si>
  <si>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</si>
  <si>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</si>
  <si>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</si>
  <si>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</si>
  <si>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</si>
  <si>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</si>
  <si>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</si>
  <si>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</si>
  <si>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</si>
  <si>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</si>
  <si>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</si>
  <si>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</si>
  <si>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</si>
  <si>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</si>
  <si>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</si>
  <si>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</si>
  <si>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</si>
  <si>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</si>
  <si>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</si>
  <si>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</si>
  <si>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</si>
  <si>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</si>
  <si>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</si>
  <si>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</si>
  <si>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</si>
  <si>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</si>
  <si>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</si>
  <si>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</si>
  <si>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</si>
  <si>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</si>
  <si>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</si>
  <si>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</si>
  <si>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</si>
  <si>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</si>
  <si>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</si>
  <si>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</si>
  <si>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</si>
  <si>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</si>
  <si>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</si>
  <si>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</si>
  <si>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</si>
  <si>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</si>
  <si>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</si>
  <si>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</si>
  <si>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</si>
  <si>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</si>
  <si>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</si>
  <si>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</si>
  <si>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</si>
  <si>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</si>
  <si>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</si>
  <si>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</si>
  <si>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</si>
  <si>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</si>
  <si>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</si>
  <si>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</si>
  <si>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</si>
  <si>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</si>
  <si>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</si>
  <si>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</si>
  <si>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</si>
  <si>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</si>
  <si>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</si>
  <si>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</si>
  <si>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</si>
  <si>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</si>
  <si>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</si>
  <si>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</si>
  <si>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</si>
  <si>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</si>
  <si>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</si>
  <si>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</si>
  <si>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</si>
  <si>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</si>
  <si>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</si>
  <si>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</si>
  <si>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</si>
  <si>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</si>
  <si>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</si>
  <si>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</si>
  <si>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</si>
  <si>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</si>
  <si>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</si>
  <si>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</si>
  <si>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</si>
  <si>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</si>
  <si>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</si>
  <si>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</si>
  <si>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</si>
  <si>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</si>
  <si>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</si>
  <si>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</si>
  <si>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</si>
  <si>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</si>
  <si>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</si>
  <si>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</si>
  <si>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</si>
  <si>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</si>
  <si>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</si>
  <si>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</si>
  <si>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</si>
  <si>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</si>
  <si>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</si>
  <si>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</si>
  <si>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</si>
  <si>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</si>
  <si>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</si>
  <si>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</si>
  <si>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</si>
  <si>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</si>
  <si>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</si>
  <si>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</si>
  <si>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</si>
  <si>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</si>
  <si>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</si>
  <si>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</si>
  <si>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</si>
  <si>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</si>
  <si>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</si>
  <si>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</si>
  <si>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</si>
  <si>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</si>
  <si>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</si>
  <si>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</si>
  <si>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</si>
  <si>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</si>
  <si>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</si>
  <si>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</si>
  <si>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</si>
  <si>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</si>
  <si>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</si>
  <si>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</si>
  <si>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</si>
  <si>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</si>
  <si>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</si>
  <si>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</si>
  <si>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</si>
  <si>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</si>
  <si>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</si>
  <si>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</si>
  <si>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</si>
  <si>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</si>
  <si>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</si>
  <si>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</si>
  <si>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</si>
  <si>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</si>
  <si>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</si>
  <si>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</si>
  <si>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</si>
  <si>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</si>
  <si>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</si>
  <si>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</si>
  <si>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</si>
  <si>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</si>
  <si>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</si>
  <si>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</si>
  <si>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</si>
  <si>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</si>
  <si>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</si>
  <si>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</si>
  <si>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</si>
  <si>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</si>
  <si>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</si>
  <si>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</si>
  <si>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</si>
  <si>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</si>
  <si>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</si>
  <si>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</si>
  <si>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</si>
  <si>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</si>
  <si>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</si>
  <si>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</si>
  <si>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</si>
  <si>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</si>
  <si>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</si>
  <si>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</si>
  <si>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</si>
  <si>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</si>
  <si>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</si>
  <si>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</si>
  <si>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</si>
  <si>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</si>
  <si>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</si>
  <si>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</si>
  <si>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</si>
  <si>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</si>
  <si>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</si>
  <si>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</si>
  <si>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</si>
  <si>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</si>
  <si>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</si>
  <si>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</si>
  <si>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</si>
  <si>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</si>
  <si>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</si>
  <si>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</si>
  <si>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</si>
  <si>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</si>
  <si>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</si>
  <si>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</si>
  <si>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</si>
  <si>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</si>
  <si>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</si>
  <si>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</si>
  <si>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</si>
  <si>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</si>
  <si>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</si>
  <si>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</si>
  <si>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</si>
  <si>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</si>
  <si>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</si>
  <si>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</si>
  <si>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</si>
  <si>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</si>
  <si>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</si>
  <si>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</si>
  <si>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</si>
  <si>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</si>
  <si>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</si>
  <si>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</si>
  <si>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</si>
  <si>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</si>
  <si>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</si>
  <si>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</si>
  <si>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</si>
  <si>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</si>
  <si>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</si>
  <si>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</si>
  <si>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</si>
  <si>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</si>
  <si>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</si>
  <si>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</si>
  <si>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</si>
  <si>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</si>
  <si>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</si>
  <si>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</si>
  <si>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</si>
  <si>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</si>
  <si>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</si>
  <si>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</si>
  <si>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</si>
  <si>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</si>
  <si>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</si>
  <si>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</si>
  <si>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</si>
  <si>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</si>
  <si>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</si>
  <si>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</si>
  <si>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</si>
  <si>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</si>
  <si>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</si>
  <si>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</si>
  <si>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</si>
  <si>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</si>
  <si>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</si>
  <si>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</si>
  <si>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</si>
  <si>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</si>
  <si>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</si>
  <si>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</si>
  <si>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</si>
  <si>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</si>
  <si>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</si>
  <si>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</si>
  <si>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</si>
  <si>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</si>
  <si>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</si>
  <si>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</si>
  <si>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</si>
  <si>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</si>
  <si>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</si>
  <si>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</si>
  <si>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</si>
  <si>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</si>
  <si>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</si>
  <si>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</si>
  <si>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</si>
  <si>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</si>
  <si>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</si>
  <si>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</si>
  <si>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</si>
  <si>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</si>
  <si>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</si>
  <si>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</si>
  <si>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</si>
  <si>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</si>
  <si>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</si>
  <si>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</si>
  <si>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</si>
  <si>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</si>
  <si>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</si>
  <si>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</si>
  <si>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</si>
  <si>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</si>
  <si>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</si>
  <si>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</si>
  <si>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</si>
  <si>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</si>
  <si>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</si>
  <si>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</si>
  <si>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</si>
  <si>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</si>
  <si>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</si>
  <si>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</si>
  <si>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</si>
  <si>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</si>
  <si>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</si>
  <si>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</si>
  <si>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</si>
  <si>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</si>
  <si>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</si>
  <si>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</si>
  <si>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</si>
  <si>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</si>
  <si>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</si>
  <si>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</si>
  <si>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</si>
  <si>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</si>
  <si>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</si>
  <si>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</si>
  <si>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</si>
  <si>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</si>
  <si>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</si>
  <si>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</si>
  <si>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</si>
  <si>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</si>
  <si>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</si>
  <si>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</si>
  <si>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</si>
  <si>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</si>
  <si>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</si>
  <si>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</si>
  <si>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</si>
  <si>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</si>
  <si>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</si>
  <si>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</si>
  <si>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</si>
  <si>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</si>
  <si>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</si>
  <si>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</si>
  <si>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</si>
  <si>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</si>
  <si>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</si>
  <si>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</si>
  <si>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</si>
  <si>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</si>
  <si>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</si>
  <si>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</si>
  <si>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</si>
  <si>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</si>
  <si>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</si>
  <si>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</si>
  <si>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</si>
  <si>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</si>
  <si>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</si>
  <si>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</si>
  <si>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</si>
  <si>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</si>
  <si>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</si>
  <si>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</si>
  <si>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</si>
  <si>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</si>
  <si>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</si>
  <si>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</si>
  <si>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</si>
  <si>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</si>
  <si>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</si>
  <si>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</si>
  <si>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</si>
  <si>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</si>
  <si>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</si>
  <si>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</si>
  <si>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</si>
  <si>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</si>
  <si>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</si>
  <si>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</si>
  <si>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</si>
  <si>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</si>
  <si>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</si>
  <si>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</si>
  <si>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</si>
  <si>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</si>
  <si>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</si>
  <si>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</si>
  <si>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</si>
  <si>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</si>
  <si>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</si>
  <si>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</si>
  <si>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</si>
  <si>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</si>
  <si>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</si>
  <si>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</si>
  <si>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</si>
  <si>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</si>
  <si>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</si>
  <si>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</si>
  <si>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</si>
  <si>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</si>
  <si>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</si>
  <si>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</si>
  <si>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</si>
  <si>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</si>
  <si>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</si>
  <si>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</si>
  <si>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</si>
  <si>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</si>
  <si>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</si>
  <si>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</si>
  <si>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</si>
  <si>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</si>
  <si>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</si>
  <si>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</si>
  <si>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</si>
  <si>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</si>
  <si>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</si>
  <si>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</si>
  <si>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</si>
  <si>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</si>
  <si>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</si>
  <si>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</si>
  <si>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</si>
  <si>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</si>
  <si>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</si>
  <si>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</si>
  <si>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</si>
  <si>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</si>
  <si>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</si>
  <si>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</si>
  <si>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</si>
  <si>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</si>
  <si>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</si>
  <si>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</si>
  <si>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</si>
  <si>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</si>
  <si>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</si>
  <si>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</si>
  <si>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</si>
  <si>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</si>
  <si>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</si>
  <si>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</si>
  <si>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</si>
  <si>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</si>
  <si>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</si>
  <si>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</si>
  <si>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</si>
  <si>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</si>
  <si>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</si>
  <si>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</si>
  <si>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</si>
  <si>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</si>
  <si>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</si>
  <si>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</si>
  <si>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</si>
  <si>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</si>
  <si>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</si>
  <si>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</si>
  <si>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</si>
  <si>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</si>
  <si>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</si>
  <si>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</si>
  <si>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</si>
  <si>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</si>
  <si>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</si>
  <si>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</si>
  <si>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</si>
  <si>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</si>
  <si>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</si>
  <si>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</si>
  <si>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</si>
  <si>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</si>
  <si>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</si>
  <si>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</si>
  <si>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</si>
  <si>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</si>
  <si>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</si>
  <si>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</si>
  <si>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</si>
  <si>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</si>
  <si>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</si>
  <si>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</si>
  <si>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</si>
  <si>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</si>
  <si>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</si>
  <si>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</si>
  <si>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</si>
  <si>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</si>
  <si>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</si>
  <si>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</si>
  <si>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</si>
  <si>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</si>
  <si>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</si>
  <si>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</si>
  <si>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</si>
  <si>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</si>
  <si>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</si>
  <si>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</si>
  <si>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</si>
  <si>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</si>
  <si>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</si>
  <si>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</si>
  <si>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</si>
  <si>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</si>
  <si>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</si>
  <si>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</si>
  <si>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</si>
  <si>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</si>
  <si>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</si>
  <si>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</si>
  <si>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</si>
  <si>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</si>
  <si>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</si>
  <si>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</si>
  <si>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</si>
  <si>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</si>
  <si>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</si>
  <si>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</si>
  <si>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</si>
  <si>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</si>
  <si>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</si>
  <si>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</si>
  <si>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</si>
  <si>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</si>
  <si>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</si>
  <si>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</si>
  <si>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</si>
  <si>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</si>
  <si>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</si>
  <si>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</si>
  <si>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</si>
  <si>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</si>
  <si>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</si>
  <si>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</si>
  <si>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</si>
  <si>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</si>
  <si>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</si>
  <si>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</si>
  <si>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</si>
  <si>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</si>
  <si>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</si>
  <si>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</si>
  <si>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</si>
  <si>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</si>
  <si>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</si>
  <si>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</si>
  <si>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</si>
  <si>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</si>
  <si>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</si>
  <si>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</si>
  <si>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</si>
  <si>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</si>
  <si>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</si>
  <si>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</si>
  <si>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</si>
  <si>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</si>
  <si>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</si>
  <si>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</si>
  <si>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</si>
  <si>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</si>
  <si>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</si>
  <si>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</si>
  <si>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</si>
  <si>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</si>
  <si>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</si>
  <si>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</si>
  <si>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</si>
  <si>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</si>
  <si>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</si>
  <si>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</si>
  <si>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</si>
  <si>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</si>
  <si>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</si>
  <si>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</si>
  <si>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</si>
  <si>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</si>
  <si>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</si>
  <si>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</si>
  <si>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</si>
  <si>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</si>
  <si>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</si>
  <si>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</si>
  <si>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</si>
  <si>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</si>
  <si>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</si>
  <si>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</si>
  <si>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</si>
  <si>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</si>
  <si>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</si>
  <si>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</si>
  <si>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</si>
  <si>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</si>
  <si>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</si>
  <si>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</si>
  <si>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</si>
  <si>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</si>
  <si>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</si>
  <si>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</si>
  <si>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</si>
  <si>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</si>
  <si>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</si>
  <si>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</si>
  <si>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</si>
  <si>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</si>
  <si>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</si>
  <si>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</si>
  <si>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</si>
  <si>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</si>
  <si>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</si>
  <si>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</si>
  <si>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</si>
  <si>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</si>
  <si>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</si>
  <si>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</si>
  <si>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</si>
  <si>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</si>
  <si>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</si>
  <si>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</si>
  <si>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</si>
  <si>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</si>
  <si>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</si>
  <si>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</si>
  <si>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</si>
  <si>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</si>
  <si>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</si>
  <si>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</si>
  <si>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</si>
  <si>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</si>
  <si>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</si>
  <si>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</si>
  <si>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</si>
  <si>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</si>
  <si>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</si>
  <si>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</si>
  <si>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</si>
  <si>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</si>
  <si>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</si>
  <si>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</si>
  <si>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</si>
  <si>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</si>
  <si>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</si>
  <si>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</si>
  <si>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</si>
  <si>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</si>
  <si>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</si>
  <si>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</si>
  <si>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</si>
  <si>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</si>
  <si>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</si>
  <si>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</si>
  <si>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</si>
  <si>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</si>
  <si>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</si>
  <si>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</si>
  <si>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</si>
  <si>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</si>
  <si>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</si>
  <si>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</si>
  <si>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</si>
  <si>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</si>
  <si>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</si>
  <si>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</si>
  <si>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</si>
  <si>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</si>
  <si>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</si>
  <si>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</si>
  <si>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</si>
  <si>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</si>
  <si>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</si>
  <si>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</si>
  <si>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</si>
  <si>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</si>
  <si>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</si>
  <si>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</si>
  <si>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</si>
  <si>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</si>
  <si>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</si>
  <si>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</si>
  <si>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</si>
  <si>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</si>
  <si>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</si>
  <si>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</si>
  <si>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</si>
  <si>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</si>
  <si>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</si>
  <si>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</si>
  <si>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</si>
  <si>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</si>
  <si>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</si>
  <si>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</si>
  <si>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</si>
  <si>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</si>
  <si>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</si>
  <si>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</si>
  <si>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</si>
  <si>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</si>
  <si>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</si>
  <si>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</si>
  <si>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</si>
  <si>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</si>
  <si>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</si>
  <si>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</si>
  <si>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</si>
  <si>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</si>
  <si>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</si>
  <si>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</si>
  <si>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</si>
  <si>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</si>
  <si>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</si>
  <si>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</si>
  <si>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</si>
  <si>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</si>
  <si>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</si>
  <si>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</si>
  <si>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</si>
  <si>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</si>
  <si>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</si>
  <si>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</si>
  <si>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</si>
  <si>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</si>
  <si>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</si>
  <si>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</si>
  <si>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</si>
  <si>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</si>
  <si>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</si>
  <si>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</si>
  <si>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</si>
  <si>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</si>
  <si>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</si>
  <si>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</si>
  <si>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</si>
  <si>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</si>
  <si>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</si>
  <si>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</si>
  <si>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</si>
  <si>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</si>
  <si>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</si>
  <si>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</si>
  <si>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</si>
  <si>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</si>
  <si>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</si>
  <si>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</si>
  <si>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</si>
  <si>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</si>
  <si>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</si>
  <si>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</si>
  <si>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</si>
  <si>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</si>
  <si>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</si>
  <si>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</si>
  <si>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</si>
  <si>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</si>
  <si>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</si>
  <si>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</si>
  <si>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</si>
  <si>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</si>
  <si>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</si>
  <si>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</si>
  <si>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</si>
  <si>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</si>
  <si>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</si>
  <si>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</si>
  <si>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</si>
  <si>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</si>
  <si>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</si>
  <si>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</si>
  <si>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</si>
  <si>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</si>
  <si>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</si>
  <si>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</si>
  <si>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</si>
  <si>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</si>
  <si>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</si>
  <si>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</si>
  <si>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</si>
  <si>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</si>
  <si>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</si>
  <si>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</si>
  <si>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</si>
  <si>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</si>
  <si>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</si>
  <si>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</si>
  <si>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</si>
  <si>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</si>
  <si>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</si>
  <si>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</si>
  <si>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</si>
  <si>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</si>
  <si>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</si>
  <si>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</si>
  <si>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</si>
  <si>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</si>
  <si>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</si>
  <si>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</si>
  <si>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</si>
  <si>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</si>
  <si>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</si>
  <si>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</si>
  <si>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</si>
  <si>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</si>
  <si>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</si>
  <si>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</si>
  <si>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</si>
  <si>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</si>
  <si>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</si>
  <si>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</si>
  <si>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</si>
  <si>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</si>
  <si>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</si>
  <si>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</si>
  <si>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</si>
  <si>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</si>
  <si>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</si>
  <si>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</si>
  <si>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</si>
  <si>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</si>
  <si>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</si>
  <si>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</si>
  <si>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</si>
  <si>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</si>
  <si>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</si>
  <si>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</si>
  <si>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</si>
  <si>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</si>
  <si>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</si>
  <si>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</si>
  <si>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</si>
  <si>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</si>
  <si>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</si>
  <si>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</si>
  <si>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</si>
  <si>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</si>
  <si>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</si>
  <si>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</si>
  <si>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</si>
  <si>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</si>
  <si>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</si>
  <si>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</si>
  <si>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</si>
  <si>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</si>
  <si>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</si>
  <si>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</si>
  <si>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</si>
  <si>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</si>
  <si>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</si>
  <si>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</si>
  <si>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</si>
  <si>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</si>
  <si>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</si>
  <si>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</si>
  <si>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</si>
  <si>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</si>
  <si>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</si>
  <si>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</si>
  <si>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</si>
  <si>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</si>
  <si>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</si>
  <si>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</si>
  <si>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</si>
  <si>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</si>
  <si>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</si>
  <si>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</si>
  <si>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</si>
  <si>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</si>
  <si>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</si>
  <si>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</si>
  <si>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</si>
  <si>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</si>
  <si>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</si>
  <si>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</si>
  <si>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</si>
  <si>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</si>
  <si>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</si>
  <si>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</si>
  <si>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</si>
  <si>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</si>
  <si>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</si>
  <si>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</si>
  <si>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</si>
  <si>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</si>
  <si>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</si>
  <si>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</si>
  <si>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</si>
  <si>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</si>
  <si>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</si>
  <si>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</si>
  <si>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</si>
  <si>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</si>
  <si>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</si>
  <si>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</si>
  <si>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</si>
  <si>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</si>
  <si>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</si>
  <si>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</si>
  <si>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</si>
  <si>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</si>
  <si>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</si>
  <si>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</si>
  <si>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</si>
  <si>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</si>
  <si>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</si>
  <si>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</si>
  <si>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</si>
  <si>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</si>
  <si>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</si>
  <si>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</si>
  <si>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</si>
  <si>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</si>
  <si>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</si>
  <si>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</si>
  <si>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</si>
  <si>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</si>
  <si>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</si>
  <si>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</si>
  <si>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</si>
  <si>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</si>
  <si>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</si>
  <si>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</si>
  <si>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</si>
  <si>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</si>
  <si>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</si>
  <si>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</si>
  <si>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</si>
  <si>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</si>
  <si>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</si>
  <si>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</si>
  <si>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</si>
  <si>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</si>
  <si>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</si>
  <si>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</si>
  <si>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</si>
  <si>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</si>
  <si>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</si>
  <si>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</si>
  <si>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</si>
  <si>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</si>
  <si>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</si>
  <si>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</si>
  <si>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</si>
  <si>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</si>
  <si>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</si>
  <si>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</si>
  <si>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</si>
  <si>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</si>
  <si>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</si>
  <si>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</si>
  <si>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</si>
  <si>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</si>
  <si>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</si>
  <si>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</si>
  <si>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</si>
  <si>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</si>
  <si>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</si>
  <si>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</si>
  <si>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</si>
  <si>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</si>
  <si>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</si>
  <si>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</si>
  <si>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</si>
  <si>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</si>
  <si>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</si>
  <si>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</si>
  <si>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</si>
  <si>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</si>
  <si>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</si>
  <si>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</si>
  <si>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</si>
  <si>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</si>
  <si>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</si>
  <si>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</si>
  <si>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</si>
  <si>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</si>
  <si>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</si>
  <si>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</si>
  <si>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</si>
  <si>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</si>
  <si>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</si>
  <si>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</si>
  <si>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</si>
  <si>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</si>
  <si>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</si>
  <si>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</si>
  <si>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</si>
  <si>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</si>
  <si>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</si>
  <si>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</si>
  <si>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</si>
  <si>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</si>
  <si>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</si>
  <si>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</si>
  <si>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</si>
  <si>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</si>
  <si>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</si>
  <si>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</si>
  <si>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</si>
  <si>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</si>
  <si>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</si>
  <si>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</si>
  <si>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</si>
  <si>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</si>
  <si>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</si>
  <si>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</si>
  <si>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</si>
  <si>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</si>
  <si>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</si>
  <si>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</si>
  <si>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</si>
  <si>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</si>
  <si>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</si>
  <si>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</si>
  <si>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</si>
  <si>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</si>
  <si>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</si>
  <si>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</si>
  <si>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</si>
  <si>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</si>
  <si>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</si>
  <si>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</si>
  <si>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</si>
  <si>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</si>
  <si>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</si>
  <si>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</si>
  <si>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</si>
  <si>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</si>
  <si>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</si>
  <si>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</si>
  <si>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</si>
  <si>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</si>
  <si>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</si>
  <si>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</si>
  <si>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</si>
  <si>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</si>
  <si>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</si>
  <si>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</si>
  <si>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</si>
  <si>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</si>
  <si>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</si>
  <si>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</si>
  <si>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</si>
  <si>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</si>
  <si>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</si>
  <si>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</si>
  <si>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</si>
  <si>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</si>
  <si>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</si>
  <si>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</si>
  <si>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</si>
  <si>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</si>
  <si>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</si>
  <si>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</si>
  <si>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</si>
  <si>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</si>
  <si>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</si>
  <si>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</si>
  <si>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</si>
  <si>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</si>
  <si>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</si>
  <si>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</si>
  <si>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</si>
  <si>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</si>
  <si>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</si>
  <si>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</si>
  <si>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</si>
  <si>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</si>
  <si>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</si>
  <si>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</si>
  <si>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</si>
  <si>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</si>
  <si>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</si>
  <si>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</si>
  <si>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</si>
  <si>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</si>
  <si>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</si>
  <si>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</si>
  <si>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</si>
  <si>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</si>
  <si>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</si>
  <si>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</si>
  <si>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</si>
  <si>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</si>
  <si>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</si>
  <si>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</si>
  <si>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</si>
  <si>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</si>
  <si>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</si>
  <si>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</si>
  <si>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</si>
  <si>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</si>
  <si>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</si>
  <si>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</si>
  <si>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</si>
  <si>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</si>
  <si>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</si>
  <si>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</si>
  <si>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</si>
  <si>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</si>
  <si>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</si>
  <si>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</si>
  <si>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</si>
  <si>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</si>
  <si>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</si>
  <si>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</si>
  <si>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</si>
  <si>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</si>
  <si>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</si>
  <si>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</si>
  <si>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</si>
  <si>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</si>
  <si>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</si>
  <si>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</si>
  <si>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</si>
  <si>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</si>
  <si>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</si>
  <si>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</si>
  <si>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</si>
  <si>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</si>
  <si>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</si>
  <si>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</si>
  <si>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</si>
  <si>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</si>
  <si>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</si>
  <si>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</si>
  <si>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</si>
  <si>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</si>
  <si>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</si>
  <si>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</si>
  <si>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</si>
  <si>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</si>
  <si>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</si>
  <si>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</si>
  <si>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</si>
  <si>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</si>
  <si>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</si>
  <si>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</si>
  <si>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</si>
  <si>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</si>
  <si>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</si>
  <si>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</si>
  <si>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</si>
  <si>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</si>
  <si>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</si>
  <si>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</si>
  <si>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</si>
  <si>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</si>
  <si>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</si>
  <si>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</si>
  <si>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</si>
  <si>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</si>
  <si>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</si>
  <si>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</si>
  <si>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</si>
  <si>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</si>
  <si>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</si>
  <si>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</si>
  <si>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</si>
  <si>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</si>
  <si>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</si>
  <si>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</si>
  <si>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</si>
  <si>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</si>
  <si>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</si>
  <si>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</si>
  <si>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</si>
  <si>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</si>
  <si>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</si>
  <si>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</si>
  <si>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</si>
  <si>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</si>
  <si>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</si>
  <si>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</si>
  <si>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</si>
  <si>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</si>
  <si>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</si>
  <si>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</si>
  <si>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</si>
  <si>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</si>
  <si>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</si>
  <si>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</si>
  <si>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</si>
  <si>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</si>
  <si>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</si>
  <si>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</si>
  <si>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</si>
  <si>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</si>
  <si>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</si>
  <si>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</si>
  <si>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</si>
  <si>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</si>
  <si>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</si>
  <si>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</si>
  <si>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</si>
  <si>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</si>
  <si>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</si>
  <si>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</si>
  <si>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</si>
  <si>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</si>
  <si>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</si>
  <si>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</si>
  <si>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</si>
  <si>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</si>
  <si>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</si>
  <si>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</si>
  <si>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</si>
  <si>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</si>
  <si>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</si>
  <si>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</si>
  <si>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</si>
  <si>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</si>
  <si>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</si>
  <si>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</si>
  <si>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</si>
  <si>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</si>
  <si>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</si>
  <si>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</si>
  <si>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</si>
  <si>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</si>
  <si>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</si>
  <si>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</si>
  <si>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</si>
  <si>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</si>
  <si>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</si>
  <si>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</si>
  <si>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</si>
  <si>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</si>
  <si>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</si>
  <si>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</si>
  <si>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</si>
  <si>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</si>
  <si>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</si>
  <si>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</si>
  <si>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</si>
  <si>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</si>
  <si>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</si>
  <si>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</si>
  <si>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</si>
  <si>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</si>
  <si>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</si>
  <si>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</si>
  <si>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</si>
  <si>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</si>
  <si>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</si>
  <si>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</si>
  <si>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</si>
  <si>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</si>
  <si>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</si>
  <si>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</si>
  <si>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</si>
  <si>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</si>
  <si>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</si>
  <si>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</si>
  <si>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</si>
  <si>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</si>
  <si>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</si>
  <si>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</si>
  <si>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</si>
  <si>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</si>
  <si>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</si>
  <si>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</si>
  <si>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</si>
  <si>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</si>
  <si>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</si>
  <si>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</si>
  <si>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</si>
  <si>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</si>
  <si>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</si>
  <si>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</si>
  <si>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</si>
  <si>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</si>
  <si>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</si>
  <si>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</si>
  <si>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</si>
  <si>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</si>
  <si>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</si>
  <si>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</si>
  <si>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</si>
  <si>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</si>
  <si>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</si>
  <si>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</si>
  <si>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</si>
  <si>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</si>
  <si>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</si>
  <si>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</si>
  <si>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</si>
  <si>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</si>
  <si>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</si>
  <si>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</si>
  <si>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</si>
  <si>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</si>
  <si>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</si>
  <si>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</si>
  <si>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</si>
  <si>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</si>
  <si>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</si>
  <si>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</si>
  <si>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</si>
  <si>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</si>
  <si>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</si>
  <si>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</si>
  <si>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</si>
  <si>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</si>
  <si>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</si>
  <si>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</si>
  <si>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</si>
  <si>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</si>
  <si>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</si>
  <si>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</si>
  <si>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</si>
  <si>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</si>
  <si>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</si>
  <si>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</si>
  <si>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</si>
  <si>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</si>
  <si>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</si>
  <si>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</si>
  <si>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</si>
  <si>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</si>
  <si>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</si>
  <si>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</si>
  <si>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</si>
  <si>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</si>
  <si>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</si>
  <si>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</si>
  <si>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</si>
  <si>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</si>
  <si>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</si>
  <si>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</si>
  <si>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</si>
  <si>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</si>
  <si>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</si>
  <si>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</si>
  <si>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</si>
  <si>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</si>
  <si>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</si>
  <si>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</si>
  <si>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</si>
  <si>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</si>
  <si>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</si>
  <si>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</si>
  <si>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</si>
  <si>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</si>
  <si>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</si>
  <si>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</si>
  <si>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</si>
  <si>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</si>
  <si>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</si>
  <si>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</si>
  <si>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</si>
  <si>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</si>
  <si>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</si>
  <si>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</si>
  <si>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</si>
  <si>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</si>
  <si>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</si>
  <si>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</si>
  <si>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</si>
  <si>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</si>
  <si>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</si>
  <si>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</si>
  <si>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</si>
  <si>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</si>
  <si>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</si>
  <si>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</si>
  <si>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</si>
  <si>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</si>
  <si>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</si>
  <si>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</si>
  <si>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</si>
  <si>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</si>
  <si>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</si>
  <si>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</si>
  <si>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</si>
  <si>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</si>
  <si>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</si>
  <si>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</si>
  <si>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</si>
  <si>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</si>
  <si>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</si>
  <si>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</si>
  <si>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</si>
  <si>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</si>
  <si>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</si>
  <si>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</si>
  <si>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</si>
  <si>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</si>
  <si>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</si>
  <si>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</si>
  <si>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</si>
  <si>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</si>
  <si>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</si>
  <si>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</si>
  <si>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</si>
  <si>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</si>
  <si>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</si>
  <si>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</si>
  <si>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</si>
  <si>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</si>
  <si>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</si>
  <si>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</si>
  <si>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</si>
  <si>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</si>
  <si>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</si>
  <si>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</si>
  <si>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</si>
  <si>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</si>
  <si>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</si>
  <si>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</si>
  <si>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</si>
  <si>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</si>
  <si>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</si>
  <si>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</si>
  <si>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</si>
  <si>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</si>
  <si>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</si>
  <si>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</si>
  <si>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</si>
  <si>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</si>
  <si>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</si>
  <si>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</si>
  <si>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</si>
  <si>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</si>
  <si>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</si>
  <si>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</si>
  <si>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</si>
  <si>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</si>
  <si>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</si>
  <si>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</si>
  <si>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</si>
  <si>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</si>
  <si>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</si>
  <si>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</si>
  <si>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</si>
  <si>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</si>
  <si>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</si>
  <si>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</si>
  <si>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</si>
  <si>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</si>
  <si>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</si>
  <si>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</si>
  <si>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</si>
  <si>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</si>
  <si>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</si>
  <si>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</si>
  <si>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</si>
  <si>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</si>
  <si>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</si>
  <si>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</si>
  <si>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</si>
  <si>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</si>
  <si>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</si>
  <si>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</si>
  <si>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</si>
  <si>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</si>
  <si>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</si>
  <si>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</si>
  <si>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</si>
  <si>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</si>
  <si>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</si>
  <si>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</si>
  <si>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</si>
  <si>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</si>
  <si>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</si>
  <si>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</si>
  <si>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</si>
  <si>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</si>
  <si>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</si>
  <si>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</si>
  <si>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</si>
  <si>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</si>
  <si>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</si>
  <si>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</si>
  <si>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</si>
  <si>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</si>
  <si>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</si>
  <si>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</si>
  <si>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</si>
  <si>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</si>
  <si>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</si>
  <si>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</si>
  <si>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</si>
  <si>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</si>
  <si>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</si>
  <si>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</si>
  <si>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</si>
  <si>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</si>
  <si>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</si>
  <si>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</si>
  <si>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</si>
  <si>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</si>
  <si>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</si>
  <si>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</si>
  <si>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</si>
  <si>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</si>
  <si>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</si>
  <si>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</si>
  <si>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</si>
  <si>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</si>
  <si>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</si>
  <si>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</si>
  <si>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</si>
  <si>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</si>
  <si>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</si>
  <si>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</si>
  <si>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</si>
  <si>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</si>
  <si>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</si>
  <si>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</si>
  <si>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</si>
  <si>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</si>
  <si>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</si>
  <si>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</si>
  <si>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</si>
  <si>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</si>
  <si>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</si>
  <si>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</si>
  <si>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</si>
  <si>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</si>
  <si>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</si>
  <si>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</si>
  <si>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</si>
  <si>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</si>
  <si>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</si>
  <si>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</si>
  <si>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</si>
  <si>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</si>
  <si>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</si>
  <si>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</si>
  <si>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</si>
  <si>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</si>
  <si>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</si>
  <si>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</si>
  <si>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</si>
  <si>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</si>
  <si>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</si>
  <si>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</si>
  <si>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</si>
  <si>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</si>
  <si>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</si>
  <si>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</si>
  <si>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</si>
  <si>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</si>
  <si>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</si>
  <si>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</si>
  <si>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</si>
  <si>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</si>
  <si>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</si>
  <si>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</si>
  <si>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</si>
  <si>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</si>
  <si>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</si>
  <si>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</si>
  <si>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</si>
  <si>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</si>
  <si>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</si>
  <si>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</si>
  <si>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</si>
  <si>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</si>
  <si>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</si>
  <si>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</si>
  <si>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</si>
  <si>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</si>
  <si>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</si>
  <si>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</si>
  <si>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</si>
  <si>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</si>
  <si>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</si>
  <si>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</si>
  <si>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</si>
  <si>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</si>
  <si>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</si>
  <si>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</si>
  <si>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</si>
  <si>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</si>
  <si>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</si>
  <si>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</si>
  <si>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</si>
  <si>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</si>
  <si>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</si>
  <si>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</si>
  <si>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</si>
  <si>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</si>
  <si>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</si>
  <si>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</si>
  <si>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</si>
  <si>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</si>
  <si>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</si>
  <si>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</si>
  <si>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</si>
  <si>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</si>
  <si>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</si>
  <si>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</si>
  <si>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</si>
  <si>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</si>
  <si>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</si>
  <si>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</si>
  <si>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</si>
  <si>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</si>
  <si>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</si>
  <si>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</si>
  <si>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</si>
  <si>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</si>
  <si>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</si>
  <si>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</si>
  <si>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</si>
  <si>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</si>
  <si>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</si>
  <si>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</si>
  <si>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</si>
  <si>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</si>
  <si>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</si>
  <si>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</si>
  <si>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</si>
  <si>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</si>
  <si>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</si>
  <si>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</si>
  <si>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</si>
  <si>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</si>
  <si>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</si>
  <si>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</si>
  <si>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</si>
  <si>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</si>
  <si>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</si>
  <si>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</si>
  <si>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</si>
  <si>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</si>
  <si>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</si>
  <si>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</si>
  <si>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</si>
  <si>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</si>
  <si>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</si>
  <si>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</si>
  <si>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</si>
  <si>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</si>
  <si>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</si>
  <si>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</si>
  <si>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</si>
  <si>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</si>
  <si>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</si>
  <si>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</si>
  <si>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</si>
  <si>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</si>
  <si>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</si>
  <si>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</si>
  <si>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</si>
  <si>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</si>
  <si>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</si>
  <si>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</si>
  <si>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</si>
  <si>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</si>
  <si>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</si>
  <si>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</si>
  <si>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</si>
  <si>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</si>
  <si>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</si>
  <si>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</si>
  <si>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</si>
  <si>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</si>
  <si>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</si>
  <si>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</si>
  <si>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</si>
  <si>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</si>
  <si>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</si>
  <si>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</si>
  <si>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</si>
  <si>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</si>
  <si>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</si>
  <si>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</si>
  <si>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</si>
  <si>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</si>
  <si>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</si>
  <si>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</si>
  <si>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</si>
  <si>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</si>
  <si>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</si>
  <si>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</si>
  <si>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</si>
  <si>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</si>
  <si>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</si>
  <si>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</si>
  <si>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</si>
  <si>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</si>
  <si>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</si>
  <si>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</si>
  <si>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</si>
  <si>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</si>
  <si>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</si>
  <si>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</si>
  <si>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</si>
  <si>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</si>
  <si>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</si>
  <si>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</si>
  <si>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</si>
  <si>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</si>
  <si>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</si>
  <si>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</si>
  <si>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</si>
  <si>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</si>
  <si>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</si>
  <si>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</si>
  <si>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</si>
  <si>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</si>
  <si>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</si>
  <si>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</si>
  <si>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</si>
  <si>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</si>
  <si>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</si>
  <si>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</si>
  <si>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</si>
  <si>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</si>
  <si>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</si>
  <si>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</si>
  <si>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</si>
  <si>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</si>
  <si>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</si>
  <si>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</si>
  <si>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</si>
  <si>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</si>
  <si>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</si>
  <si>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</si>
  <si>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</si>
  <si>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</si>
  <si>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</si>
  <si>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</si>
  <si>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</si>
  <si>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</si>
  <si>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</si>
  <si>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</si>
  <si>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</si>
  <si>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</si>
  <si>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</si>
  <si>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</si>
  <si>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</si>
  <si>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</si>
  <si>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</si>
  <si>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</si>
  <si>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</si>
  <si>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</si>
  <si>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</si>
  <si>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</si>
  <si>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</si>
  <si>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</si>
  <si>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</si>
  <si>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</si>
  <si>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</si>
  <si>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</si>
  <si>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</si>
  <si>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</si>
  <si>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</si>
  <si>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</si>
  <si>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</si>
  <si>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</si>
  <si>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</si>
  <si>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</si>
  <si>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</si>
  <si>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</si>
  <si>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</si>
  <si>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</si>
  <si>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</si>
  <si>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</si>
  <si>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</si>
  <si>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</si>
  <si>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</si>
  <si>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</si>
  <si>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</si>
  <si>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</si>
  <si>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</si>
  <si>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</si>
  <si>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</si>
  <si>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</si>
  <si>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</si>
  <si>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</si>
  <si>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</si>
  <si>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</si>
  <si>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</si>
  <si>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</si>
  <si>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</si>
  <si>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</si>
  <si>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</si>
  <si>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</si>
  <si>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</si>
  <si>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</si>
  <si>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</si>
  <si>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</si>
  <si>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</si>
  <si>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</si>
  <si>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</si>
  <si>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</si>
  <si>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</si>
  <si>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</si>
  <si>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</si>
  <si>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</si>
  <si>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</si>
  <si>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</si>
  <si>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</si>
  <si>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</si>
  <si>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</si>
  <si>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</si>
  <si>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</si>
  <si>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</si>
  <si>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</si>
  <si>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</si>
  <si>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</si>
  <si>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</si>
  <si>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</si>
  <si>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</si>
  <si>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</si>
  <si>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</si>
  <si>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</si>
  <si>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</si>
  <si>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</si>
  <si>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</si>
  <si>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</si>
  <si>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</si>
  <si>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</si>
  <si>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</si>
  <si>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</si>
  <si>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</si>
  <si>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</si>
  <si>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</si>
  <si>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</si>
  <si>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</si>
  <si>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</si>
  <si>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</si>
  <si>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</si>
  <si>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</si>
  <si>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</si>
  <si>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</si>
  <si>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</si>
  <si>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</si>
  <si>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</si>
  <si>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</si>
  <si>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</si>
  <si>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</si>
  <si>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</si>
  <si>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</si>
  <si>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</si>
  <si>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</si>
  <si>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</si>
  <si>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</si>
  <si>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</si>
  <si>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</si>
  <si>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</si>
  <si>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</si>
  <si>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</si>
  <si>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</si>
  <si>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</si>
  <si>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</si>
  <si>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</si>
  <si>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</si>
  <si>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</si>
  <si>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</si>
  <si>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</si>
  <si>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</si>
  <si>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</si>
  <si>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</si>
  <si>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</si>
  <si>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</si>
  <si>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</si>
  <si>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</si>
  <si>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</si>
  <si>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</si>
  <si>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</si>
  <si>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</si>
  <si>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</si>
  <si>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</si>
  <si>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</si>
  <si>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</si>
  <si>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</si>
  <si>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</si>
  <si>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</si>
  <si>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</si>
  <si>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</si>
  <si>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</si>
  <si>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</si>
  <si>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</si>
  <si>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</si>
  <si>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</si>
  <si>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</si>
  <si>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</si>
  <si>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</si>
  <si>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</si>
  <si>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</si>
  <si>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</si>
  <si>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</si>
  <si>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</si>
  <si>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</si>
  <si>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</si>
  <si>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</si>
  <si>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</si>
  <si>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</si>
  <si>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</si>
  <si>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</si>
  <si>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</si>
  <si>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</si>
  <si>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</si>
  <si>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</si>
  <si>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</si>
  <si>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</si>
  <si>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</si>
  <si>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</si>
  <si>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</si>
  <si>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</si>
  <si>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</si>
  <si>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</si>
  <si>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</si>
  <si>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</si>
  <si>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</si>
  <si>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</si>
  <si>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</si>
  <si>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</si>
  <si>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</si>
  <si>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</si>
  <si>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</si>
  <si>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</si>
  <si>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</si>
  <si>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</si>
  <si>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</si>
  <si>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</si>
  <si>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</si>
  <si>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</si>
  <si>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</si>
  <si>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</si>
  <si>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</si>
  <si>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</si>
  <si>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</si>
  <si>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</si>
  <si>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</si>
  <si>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</si>
  <si>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</si>
  <si>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</si>
  <si>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</si>
  <si>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</si>
  <si>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</si>
  <si>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</si>
  <si>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</si>
  <si>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</si>
  <si>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</si>
  <si>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</si>
  <si>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</si>
  <si>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</si>
  <si>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</si>
  <si>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</si>
  <si>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</si>
  <si>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</si>
  <si>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</si>
  <si>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</si>
  <si>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</si>
  <si>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</si>
  <si>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</si>
  <si>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</si>
  <si>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</si>
  <si>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</si>
  <si>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</si>
  <si>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</si>
  <si>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</si>
  <si>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</si>
  <si>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</si>
  <si>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</si>
  <si>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</si>
  <si>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</si>
  <si>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</si>
  <si>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</si>
  <si>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</si>
  <si>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</si>
  <si>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</si>
  <si>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</si>
  <si>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</si>
  <si>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</si>
  <si>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</si>
  <si>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</si>
  <si>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</si>
  <si>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</si>
  <si>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</si>
  <si>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</si>
  <si>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</si>
  <si>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</si>
  <si>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</si>
  <si>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</si>
  <si>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</si>
  <si>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</si>
  <si>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</si>
  <si>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</si>
  <si>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</si>
  <si>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</si>
  <si>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</si>
  <si>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</si>
  <si>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</si>
  <si>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</si>
  <si>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</si>
  <si>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</si>
  <si>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</si>
  <si>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</si>
  <si>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</si>
  <si>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</si>
  <si>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</si>
  <si>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</si>
  <si>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</si>
  <si>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</si>
  <si>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</si>
  <si>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</si>
  <si>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</si>
  <si>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</si>
  <si>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</si>
  <si>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</si>
  <si>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</si>
  <si>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</si>
  <si>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</si>
  <si>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</si>
  <si>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</si>
  <si>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</si>
  <si>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</si>
  <si>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</si>
  <si>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</si>
  <si>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</si>
  <si>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</si>
  <si>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</si>
  <si>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</si>
  <si>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</si>
  <si>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</si>
  <si>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</si>
  <si>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</si>
  <si>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</si>
  <si>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</si>
  <si>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</si>
  <si>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</si>
  <si>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</si>
  <si>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</si>
  <si>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</si>
  <si>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</si>
  <si>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</si>
  <si>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</si>
  <si>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</si>
  <si>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</si>
  <si>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</si>
  <si>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</si>
  <si>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</si>
  <si>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</si>
  <si>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</si>
  <si>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</si>
  <si>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</si>
  <si>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</si>
  <si>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</si>
  <si>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</si>
  <si>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</si>
  <si>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</si>
  <si>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</si>
  <si>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</si>
  <si>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</si>
  <si>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</si>
  <si>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</si>
  <si>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</si>
  <si>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</si>
  <si>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</si>
  <si>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</si>
  <si>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</si>
  <si>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</si>
  <si>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</si>
  <si>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</si>
  <si>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</si>
  <si>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</si>
  <si>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</si>
  <si>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</si>
  <si>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</si>
  <si>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</si>
  <si>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</si>
  <si>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</si>
  <si>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</si>
  <si>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</si>
  <si>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</si>
  <si>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</si>
  <si>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</si>
  <si>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</si>
  <si>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</si>
  <si>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</si>
  <si>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</si>
  <si>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</si>
  <si>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</si>
  <si>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</si>
  <si>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</si>
  <si>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</si>
  <si>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</si>
  <si>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</si>
  <si>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</si>
  <si>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</si>
  <si>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</si>
  <si>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</si>
  <si>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</si>
  <si>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</si>
  <si>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</si>
  <si>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</si>
  <si>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</si>
  <si>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</si>
  <si>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</si>
  <si>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</si>
  <si>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</si>
  <si>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</si>
  <si>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</si>
  <si>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</si>
  <si>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</si>
  <si>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</si>
  <si>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</si>
  <si>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</si>
  <si>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</si>
  <si>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</si>
  <si>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</si>
  <si>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</si>
  <si>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</si>
  <si>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</si>
  <si>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</si>
  <si>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</si>
  <si>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</si>
  <si>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</si>
  <si>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</si>
  <si>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</si>
  <si>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</si>
  <si>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</si>
  <si>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</si>
  <si>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</si>
  <si>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</si>
  <si>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</si>
  <si>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</si>
  <si>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</si>
  <si>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</si>
  <si>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</si>
  <si>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</si>
  <si>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</si>
  <si>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</si>
  <si>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</si>
  <si>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</si>
  <si>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</si>
  <si>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</si>
  <si>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</si>
  <si>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</si>
  <si>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</si>
  <si>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</si>
  <si>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</si>
  <si>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</si>
  <si>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</si>
  <si>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</si>
  <si>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</si>
  <si>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</si>
  <si>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</si>
  <si>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</si>
  <si>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</si>
  <si>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</si>
  <si>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</si>
  <si>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</si>
  <si>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</si>
  <si>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</si>
  <si>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</si>
  <si>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</si>
  <si>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</si>
  <si>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</si>
  <si>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</si>
  <si>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</si>
  <si>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</si>
  <si>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</si>
  <si>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</si>
  <si>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</si>
  <si>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</si>
  <si>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</si>
  <si>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</si>
  <si>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</si>
  <si>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</si>
  <si>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</si>
  <si>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</si>
  <si>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</si>
  <si>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</si>
  <si>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</si>
  <si>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</si>
  <si>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</si>
  <si>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</si>
  <si>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</si>
  <si>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</si>
  <si>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</si>
  <si>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</si>
  <si>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</si>
  <si>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</si>
  <si>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</si>
  <si>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</si>
  <si>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</si>
  <si>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</si>
  <si>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</si>
  <si>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</si>
  <si>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</si>
  <si>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</si>
  <si>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</si>
  <si>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</si>
  <si>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</si>
  <si>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</si>
  <si>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</si>
  <si>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</si>
  <si>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</si>
  <si>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</si>
  <si>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</si>
  <si>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</si>
  <si>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</si>
  <si>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</si>
  <si>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</si>
  <si>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</si>
  <si>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</si>
  <si>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</si>
  <si>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</si>
  <si>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</si>
  <si>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</si>
  <si>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</si>
  <si>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</si>
  <si>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</si>
  <si>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</si>
  <si>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</si>
  <si>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</si>
  <si>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</si>
  <si>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</si>
  <si>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</si>
  <si>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</si>
  <si>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</si>
  <si>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</si>
  <si>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</si>
  <si>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</si>
  <si>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</si>
  <si>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</si>
  <si>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</si>
  <si>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</si>
  <si>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</si>
  <si>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</si>
  <si>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</si>
  <si>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</si>
  <si>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</si>
  <si>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</si>
  <si>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</si>
  <si>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</si>
  <si>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</si>
  <si>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</si>
  <si>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</si>
  <si>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</si>
  <si>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</si>
  <si>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</si>
  <si>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</si>
  <si>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</si>
  <si>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</si>
  <si>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</si>
  <si>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</si>
  <si>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</si>
  <si>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</si>
  <si>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</si>
  <si>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</si>
  <si>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</si>
  <si>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</si>
  <si>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</si>
  <si>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</si>
  <si>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</si>
  <si>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</si>
  <si>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</si>
  <si>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</si>
  <si>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</si>
  <si>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</si>
  <si>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</si>
  <si>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</si>
  <si>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</si>
  <si>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</si>
  <si>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</si>
  <si>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</si>
  <si>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</si>
  <si>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</si>
  <si>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</si>
  <si>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</si>
  <si>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</si>
  <si>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</si>
  <si>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</si>
  <si>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</si>
  <si>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</si>
  <si>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</si>
  <si>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</si>
  <si>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</si>
  <si>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</si>
  <si>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</si>
  <si>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</si>
  <si>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</si>
  <si>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</si>
  <si>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</si>
  <si>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</si>
  <si>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</si>
  <si>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</si>
  <si>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</si>
  <si>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</si>
  <si>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</si>
  <si>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</si>
  <si>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</si>
  <si>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</si>
  <si>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</si>
  <si>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</si>
  <si>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</si>
  <si>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</si>
  <si>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</si>
  <si>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</si>
  <si>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</si>
  <si>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</si>
  <si>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</si>
  <si>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</si>
  <si>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</si>
  <si>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</si>
  <si>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</si>
  <si>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</si>
  <si>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</si>
  <si>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</si>
  <si>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</si>
  <si>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</si>
  <si>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</si>
  <si>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</si>
  <si>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</si>
  <si>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</si>
  <si>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</si>
  <si>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</si>
  <si>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</si>
  <si>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</si>
  <si>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</si>
  <si>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</si>
  <si>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</si>
  <si>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</si>
  <si>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</si>
  <si>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</si>
  <si>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</si>
  <si>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</si>
  <si>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</si>
  <si>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</si>
  <si>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</si>
  <si>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</si>
  <si>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</si>
  <si>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</si>
  <si>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</si>
  <si>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</si>
  <si>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</si>
  <si>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</si>
  <si>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</si>
  <si>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</si>
  <si>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</si>
  <si>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</si>
  <si>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</si>
  <si>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</si>
  <si>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</si>
  <si>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</si>
  <si>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</si>
  <si>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</si>
  <si>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</si>
  <si>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</si>
  <si>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</si>
  <si>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</si>
  <si>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</si>
  <si>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</si>
  <si>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</si>
  <si>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</si>
  <si>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</si>
  <si>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</si>
  <si>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</si>
  <si>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</si>
  <si>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</si>
  <si>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</si>
  <si>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</si>
  <si>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</si>
  <si>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</si>
  <si>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</si>
  <si>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</si>
  <si>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</si>
  <si>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</si>
  <si>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</si>
  <si>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</si>
  <si>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</si>
  <si>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</si>
  <si>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</si>
  <si>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</si>
  <si>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</si>
  <si>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</si>
  <si>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</si>
  <si>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</si>
  <si>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</si>
  <si>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</si>
  <si>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</si>
  <si>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</si>
  <si>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</si>
  <si>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</si>
  <si>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</si>
  <si>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</si>
  <si>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</si>
  <si>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</si>
  <si>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</si>
  <si>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</si>
  <si>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</si>
  <si>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</si>
  <si>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</si>
  <si>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</si>
  <si>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</si>
  <si>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</si>
  <si>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</si>
  <si>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</si>
  <si>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</si>
  <si>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</si>
  <si>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</si>
  <si>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</si>
  <si>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</si>
  <si>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</si>
  <si>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</si>
  <si>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</si>
  <si>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</si>
  <si>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</si>
  <si>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</si>
  <si>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</si>
  <si>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</si>
  <si>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</si>
  <si>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</si>
  <si>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</si>
  <si>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</si>
  <si>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</si>
  <si>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</si>
  <si>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</si>
  <si>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</si>
  <si>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</si>
  <si>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</si>
  <si>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</si>
  <si>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</si>
  <si>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</si>
  <si>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</si>
  <si>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</si>
  <si>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</si>
  <si>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</si>
  <si>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</si>
  <si>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</si>
  <si>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</si>
  <si>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</si>
  <si>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</si>
  <si>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</si>
  <si>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</si>
  <si>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</si>
  <si>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</si>
  <si>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</si>
  <si>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</si>
  <si>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</si>
  <si>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</si>
  <si>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</si>
  <si>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</si>
  <si>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</si>
  <si>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</si>
  <si>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</si>
  <si>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</si>
  <si>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</si>
  <si>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</si>
  <si>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</si>
  <si>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</si>
  <si>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</si>
  <si>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</si>
  <si>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</si>
  <si>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</si>
  <si>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</si>
  <si>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</si>
  <si>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</si>
  <si>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</si>
  <si>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</si>
  <si>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</si>
  <si>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</si>
  <si>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</si>
  <si>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</si>
  <si>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</si>
  <si>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</si>
  <si>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</si>
  <si>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</si>
  <si>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</si>
  <si>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</si>
  <si>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</si>
  <si>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</si>
  <si>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</si>
  <si>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</si>
  <si>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</si>
  <si>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</si>
  <si>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</si>
  <si>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</si>
  <si>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</si>
  <si>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</si>
  <si>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</si>
  <si>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</si>
  <si>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</si>
  <si>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</si>
  <si>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</si>
  <si>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</si>
  <si>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</si>
  <si>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</si>
  <si>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</si>
  <si>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</si>
  <si>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</si>
  <si>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</si>
  <si>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</si>
  <si>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</si>
  <si>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</si>
  <si>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</si>
  <si>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</si>
  <si>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</si>
  <si>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</si>
  <si>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</si>
  <si>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</si>
  <si>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</si>
  <si>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</si>
  <si>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</si>
  <si>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</si>
  <si>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</si>
  <si>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</si>
  <si>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</si>
  <si>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</si>
  <si>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</si>
  <si>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</si>
  <si>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</si>
  <si>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</si>
  <si>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</si>
  <si>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</si>
  <si>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</si>
  <si>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</si>
  <si>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</si>
  <si>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</si>
  <si>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</si>
  <si>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</si>
  <si>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</si>
  <si>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</si>
  <si>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</si>
  <si>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</si>
  <si>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</si>
  <si>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</si>
  <si>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</si>
  <si>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</si>
  <si>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</si>
  <si>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</si>
  <si>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</si>
  <si>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</si>
  <si>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</si>
  <si>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</si>
  <si>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</si>
  <si>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</si>
  <si>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</si>
  <si>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</si>
  <si>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</si>
  <si>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</si>
  <si>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</si>
  <si>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</si>
  <si>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</si>
  <si>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</si>
  <si>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</si>
  <si>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</si>
  <si>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</si>
  <si>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</si>
  <si>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</si>
  <si>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</si>
  <si>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</si>
  <si>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</si>
  <si>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</si>
  <si>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</si>
  <si>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</si>
  <si>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</si>
  <si>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</si>
  <si>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</si>
  <si>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</si>
  <si>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</si>
  <si>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</si>
  <si>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</si>
  <si>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</si>
  <si>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</si>
  <si>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</si>
  <si>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</si>
  <si>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</si>
  <si>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</si>
  <si>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</si>
  <si>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</si>
  <si>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</si>
  <si>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</si>
  <si>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</si>
  <si>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</si>
  <si>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</si>
  <si>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</si>
  <si>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</si>
  <si>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</si>
  <si>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</si>
  <si>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</si>
  <si>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</si>
  <si>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</si>
  <si>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</si>
  <si>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</si>
  <si>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</si>
  <si>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</si>
  <si>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</si>
  <si>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</si>
  <si>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</si>
  <si>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</si>
  <si>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</si>
  <si>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</si>
  <si>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</si>
  <si>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</si>
  <si>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</si>
  <si>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</si>
  <si>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</si>
  <si>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</si>
  <si>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</si>
  <si>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</si>
  <si>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</si>
  <si>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</si>
  <si>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</si>
  <si>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</si>
  <si>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</si>
  <si>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</si>
  <si>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</si>
  <si>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</si>
  <si>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</si>
  <si>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</si>
  <si>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</si>
  <si>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</si>
  <si>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</si>
  <si>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</si>
  <si>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</si>
  <si>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</si>
  <si>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</si>
  <si>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</si>
  <si>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</si>
  <si>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</si>
  <si>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</si>
  <si>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</si>
  <si>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</si>
  <si>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</si>
  <si>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</si>
  <si>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</si>
  <si>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</si>
  <si>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</si>
  <si>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</si>
  <si>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</si>
  <si>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</si>
  <si>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</si>
  <si>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</si>
  <si>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</si>
  <si>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</si>
  <si>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</si>
  <si>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</si>
  <si>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</si>
  <si>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</si>
  <si>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</si>
  <si>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</si>
  <si>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</si>
  <si>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</si>
  <si>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</si>
  <si>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</si>
  <si>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</si>
  <si>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</si>
  <si>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</si>
  <si>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</si>
  <si>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</si>
  <si>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</si>
  <si>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</si>
  <si>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</si>
  <si>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</si>
  <si>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</si>
  <si>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</si>
  <si>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</si>
  <si>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</si>
  <si>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</si>
  <si>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</si>
  <si>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</si>
  <si>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</si>
  <si>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</si>
  <si>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</si>
  <si>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</si>
  <si>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</si>
  <si>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</si>
  <si>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</si>
  <si>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</si>
  <si>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</si>
  <si>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</si>
  <si>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</si>
  <si>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</si>
  <si>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</si>
  <si>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</si>
  <si>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</si>
  <si>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</si>
  <si>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</si>
  <si>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</si>
  <si>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</si>
  <si>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</si>
  <si>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</si>
  <si>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</si>
  <si>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</si>
  <si>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</si>
  <si>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</si>
  <si>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</si>
  <si>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</si>
  <si>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</si>
  <si>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</si>
  <si>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</si>
  <si>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</si>
  <si>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</si>
  <si>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</si>
  <si>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</si>
  <si>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</si>
  <si>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</si>
  <si>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</si>
  <si>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</si>
  <si>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</si>
  <si>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</si>
  <si>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</si>
  <si>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</si>
  <si>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</si>
  <si>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</si>
  <si>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</si>
  <si>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</si>
  <si>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</si>
  <si>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</si>
  <si>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</si>
  <si>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</si>
  <si>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</si>
  <si>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</si>
  <si>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</si>
  <si>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</si>
  <si>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</si>
  <si>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</si>
  <si>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</si>
  <si>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</si>
  <si>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</si>
  <si>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</si>
  <si>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</si>
  <si>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</si>
  <si>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</si>
  <si>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</si>
  <si>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</si>
  <si>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</si>
  <si>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</si>
  <si>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</si>
  <si>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</si>
  <si>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</si>
  <si>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</si>
  <si>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</si>
  <si>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</si>
  <si>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</si>
  <si>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</si>
  <si>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</si>
  <si>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</si>
  <si>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</si>
  <si>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</si>
  <si>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</si>
  <si>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</si>
  <si>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</si>
  <si>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</si>
  <si>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</si>
  <si>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</si>
  <si>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</si>
  <si>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</si>
  <si>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</si>
  <si>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</si>
  <si>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</si>
  <si>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</si>
  <si>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</si>
  <si>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</si>
  <si>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</si>
  <si>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</si>
  <si>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</si>
  <si>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</si>
  <si>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</si>
  <si>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</si>
  <si>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</si>
  <si>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</si>
  <si>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</si>
  <si>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</si>
  <si>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</si>
  <si>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</si>
  <si>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</si>
  <si>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</si>
  <si>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</si>
  <si>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</si>
  <si>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</si>
  <si>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</si>
  <si>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</si>
  <si>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</si>
  <si>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</si>
  <si>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</si>
  <si>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</si>
  <si>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</si>
  <si>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</si>
  <si>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</si>
  <si>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</si>
  <si>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</si>
  <si>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</si>
  <si>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</si>
  <si>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</si>
  <si>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</si>
  <si>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</si>
  <si>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</si>
  <si>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</si>
  <si>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</si>
  <si>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</si>
  <si>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</si>
  <si>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</si>
  <si>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</si>
  <si>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</si>
  <si>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</si>
  <si>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</si>
  <si>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</si>
  <si>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</si>
  <si>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</si>
  <si>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</si>
  <si>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</si>
  <si>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</si>
  <si>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</si>
  <si>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</si>
  <si>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</si>
  <si>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</si>
  <si>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</si>
  <si>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</si>
  <si>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</si>
  <si>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</si>
  <si>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</si>
  <si>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</si>
  <si>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</si>
  <si>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</si>
  <si>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</si>
  <si>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</si>
  <si>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</si>
  <si>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</si>
  <si>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</si>
  <si>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</si>
  <si>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</si>
  <si>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</si>
  <si>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</si>
  <si>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</si>
  <si>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</si>
  <si>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</si>
  <si>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</si>
  <si>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</si>
  <si>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</si>
  <si>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</si>
  <si>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</si>
  <si>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</si>
  <si>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</si>
  <si>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</si>
  <si>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</si>
  <si>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</si>
  <si>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</si>
  <si>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</si>
  <si>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</si>
  <si>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</si>
  <si>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</si>
  <si>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</si>
  <si>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</si>
  <si>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</si>
  <si>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</si>
  <si>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</si>
  <si>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</si>
  <si>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</si>
  <si>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</si>
  <si>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</si>
  <si>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</si>
  <si>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</si>
  <si>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</si>
  <si>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</si>
  <si>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</si>
  <si>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</si>
  <si>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</si>
  <si>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</si>
  <si>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</si>
  <si>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</si>
  <si>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</si>
  <si>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</si>
  <si>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</si>
  <si>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</si>
  <si>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</si>
  <si>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</si>
  <si>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</si>
  <si>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</si>
  <si>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</si>
  <si>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</si>
  <si>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</si>
  <si>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</si>
  <si>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</si>
  <si>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</si>
  <si>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</si>
  <si>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</si>
  <si>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</si>
  <si>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</si>
  <si>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</si>
  <si>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</si>
  <si>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</si>
  <si>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</si>
  <si>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</si>
  <si>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</si>
  <si>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</si>
  <si>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</si>
  <si>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</si>
  <si>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</si>
  <si>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</si>
  <si>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</si>
  <si>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</si>
  <si>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</si>
  <si>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</si>
  <si>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</si>
  <si>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</si>
  <si>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</si>
  <si>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</si>
  <si>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</si>
  <si>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</si>
  <si>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</si>
  <si>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</si>
  <si>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</si>
  <si>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</si>
  <si>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</si>
  <si>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</si>
  <si>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</si>
  <si>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</si>
  <si>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</si>
  <si>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</si>
  <si>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</si>
  <si>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</si>
  <si>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</si>
  <si>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</si>
  <si>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</si>
  <si>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</si>
  <si>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</si>
  <si>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</si>
  <si>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</si>
  <si>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</si>
  <si>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</si>
  <si>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</si>
  <si>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</si>
  <si>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</si>
  <si>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</si>
  <si>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</si>
  <si>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</si>
  <si>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</si>
  <si>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</si>
  <si>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</si>
  <si>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</si>
  <si>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</si>
  <si>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</si>
  <si>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</si>
  <si>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</si>
  <si>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</si>
  <si>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</si>
  <si>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</si>
  <si>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</si>
  <si>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</si>
  <si>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</si>
  <si>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</si>
  <si>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</si>
  <si>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</si>
  <si>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</si>
  <si>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</si>
  <si>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</si>
  <si>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</si>
  <si>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</si>
  <si>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</si>
  <si>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</si>
  <si>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</si>
  <si>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</si>
  <si>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</si>
  <si>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</si>
  <si>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</si>
  <si>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</si>
  <si>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</si>
  <si>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</si>
  <si>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</si>
  <si>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</si>
  <si>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</si>
  <si>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</si>
  <si>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</si>
  <si>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</si>
  <si>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</si>
  <si>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</si>
  <si>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</si>
  <si>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</si>
  <si>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</si>
  <si>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</si>
  <si>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</si>
  <si>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</si>
  <si>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</si>
  <si>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</si>
  <si>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</si>
  <si>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</si>
  <si>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</si>
  <si>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</si>
  <si>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</si>
  <si>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</si>
  <si>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</si>
  <si>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</si>
  <si>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</si>
  <si>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</si>
  <si>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</si>
  <si>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</si>
  <si>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</si>
  <si>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</si>
  <si>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</si>
  <si>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</si>
  <si>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</si>
  <si>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</si>
  <si>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</si>
  <si>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</si>
  <si>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</si>
  <si>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</si>
  <si>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</si>
  <si>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</si>
  <si>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</si>
  <si>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</si>
  <si>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</si>
  <si>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</si>
  <si>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</si>
  <si>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</si>
  <si>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</si>
  <si>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</si>
  <si>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</si>
  <si>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</si>
  <si>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</si>
  <si>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</si>
  <si>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</si>
  <si>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</si>
  <si>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</si>
  <si>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</si>
  <si>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</si>
  <si>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</si>
  <si>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</si>
  <si>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</si>
  <si>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</si>
  <si>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</si>
  <si>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</si>
  <si>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</si>
  <si>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</si>
  <si>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</si>
  <si>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</si>
  <si>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</si>
  <si>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</si>
  <si>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</si>
  <si>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</si>
  <si>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</si>
  <si>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</si>
  <si>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</si>
  <si>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</si>
  <si>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</si>
  <si>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</si>
  <si>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</si>
  <si>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</si>
  <si>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</si>
  <si>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</si>
  <si>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</si>
  <si>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</si>
  <si>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</si>
  <si>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</si>
  <si>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</si>
  <si>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</si>
  <si>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</si>
  <si>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</si>
  <si>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</si>
  <si>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</si>
  <si>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</si>
  <si>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</si>
  <si>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</si>
  <si>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</si>
  <si>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</si>
  <si>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</si>
  <si>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</si>
  <si>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</si>
  <si>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</si>
  <si>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</si>
  <si>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</si>
  <si>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</si>
  <si>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</si>
  <si>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</si>
  <si>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</si>
  <si>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</si>
  <si>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</si>
  <si>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</si>
  <si>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</si>
  <si>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</si>
  <si>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</si>
  <si>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</si>
  <si>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</si>
  <si>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</si>
  <si>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</si>
  <si>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</si>
  <si>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</si>
  <si>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</si>
  <si>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</si>
  <si>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</si>
  <si>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</si>
  <si>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</si>
  <si>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</si>
  <si>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</si>
  <si>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</si>
  <si>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</si>
  <si>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</si>
  <si>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</si>
  <si>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</si>
  <si>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</si>
  <si>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</si>
  <si>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</si>
  <si>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</si>
  <si>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</si>
  <si>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</si>
  <si>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</si>
  <si>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</si>
  <si>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</si>
  <si>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</si>
  <si>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</si>
  <si>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</si>
  <si>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</si>
  <si>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</si>
  <si>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</si>
  <si>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</si>
  <si>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</si>
  <si>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</si>
  <si>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</si>
  <si>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</si>
  <si>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</si>
  <si>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</si>
  <si>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</si>
  <si>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</si>
  <si>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</si>
  <si>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</si>
  <si>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</si>
  <si>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</si>
  <si>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</si>
  <si>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</si>
  <si>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</si>
  <si>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</si>
  <si>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</si>
  <si>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</si>
  <si>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</si>
  <si>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</si>
  <si>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</si>
  <si>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</si>
  <si>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</si>
  <si>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</si>
  <si>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</si>
  <si>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</si>
  <si>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</si>
  <si>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</si>
  <si>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</si>
  <si>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</si>
  <si>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</si>
  <si>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</si>
  <si>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</si>
  <si>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</si>
  <si>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</si>
  <si>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</si>
  <si>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</si>
  <si>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</si>
  <si>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</si>
  <si>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</si>
  <si>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</si>
  <si>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</si>
  <si>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</si>
  <si>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</si>
  <si>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</si>
  <si>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</si>
  <si>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</si>
  <si>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</si>
  <si>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</si>
  <si>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</si>
  <si>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</si>
  <si>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</si>
  <si>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</si>
  <si>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</si>
  <si>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</si>
  <si>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</si>
  <si>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</si>
  <si>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</si>
  <si>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</si>
  <si>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</si>
  <si>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</si>
  <si>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</si>
  <si>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</si>
  <si>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</si>
  <si>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</si>
  <si>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</si>
  <si>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</si>
  <si>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</si>
  <si>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</si>
  <si>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</si>
  <si>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</si>
  <si>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</si>
  <si>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</si>
  <si>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</si>
  <si>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</si>
  <si>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</si>
  <si>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</si>
  <si>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</si>
  <si>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</si>
  <si>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</si>
  <si>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</si>
  <si>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</si>
  <si>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</si>
  <si>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</si>
  <si>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</si>
  <si>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</si>
  <si>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</si>
  <si>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</si>
  <si>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</si>
  <si>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</si>
  <si>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</si>
  <si>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</si>
  <si>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</si>
  <si>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</si>
  <si>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</si>
  <si>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</si>
  <si>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</si>
  <si>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</si>
  <si>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</si>
  <si>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</si>
  <si>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</si>
  <si>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</si>
  <si>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</si>
  <si>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</si>
  <si>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</si>
  <si>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</si>
  <si>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</si>
  <si>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</si>
  <si>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</si>
  <si>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</si>
  <si>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</si>
  <si>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</si>
  <si>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</si>
  <si>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</si>
  <si>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</si>
  <si>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</si>
  <si>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</si>
  <si>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</si>
  <si>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</si>
  <si>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</si>
  <si>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</si>
  <si>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</si>
  <si>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</si>
  <si>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</si>
  <si>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</si>
  <si>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</si>
  <si>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</si>
  <si>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</si>
  <si>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</si>
  <si>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</si>
  <si>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</si>
  <si>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</si>
  <si>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</si>
  <si>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</si>
  <si>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</si>
  <si>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</si>
  <si>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</si>
  <si>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</si>
  <si>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</si>
  <si>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</si>
  <si>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</si>
  <si>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</si>
  <si>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</si>
  <si>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</si>
  <si>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</si>
  <si>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</si>
  <si>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</si>
  <si>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</si>
  <si>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</si>
  <si>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</si>
  <si>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</si>
  <si>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</si>
  <si>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</si>
  <si>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</si>
  <si>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</si>
  <si>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</si>
  <si>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</si>
  <si>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</si>
  <si>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</si>
  <si>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</si>
  <si>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</si>
  <si>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</si>
  <si>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</si>
  <si>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</si>
  <si>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</si>
  <si>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</si>
  <si>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</si>
  <si>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</si>
  <si>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</si>
  <si>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</si>
  <si>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</si>
  <si>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</si>
  <si>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</si>
  <si>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</si>
  <si>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</si>
  <si>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</si>
  <si>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</si>
  <si>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</si>
  <si>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</si>
  <si>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</si>
  <si>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</si>
  <si>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</si>
  <si>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</si>
  <si>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</si>
  <si>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</si>
  <si>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</si>
  <si>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</si>
  <si>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</si>
  <si>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</si>
  <si>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</si>
  <si>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</si>
  <si>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</si>
  <si>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</si>
  <si>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</si>
  <si>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</si>
  <si>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</si>
  <si>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</si>
  <si>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</si>
  <si>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</si>
  <si>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</si>
  <si>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</si>
  <si>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</si>
  <si>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</si>
  <si>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</si>
  <si>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</si>
  <si>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</si>
  <si>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</si>
  <si>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</si>
  <si>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</si>
  <si>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</si>
  <si>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</si>
  <si>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</si>
  <si>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</si>
  <si>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</si>
  <si>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</si>
  <si>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</si>
  <si>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</si>
  <si>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</si>
  <si>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</si>
  <si>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</si>
  <si>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</si>
  <si>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</si>
  <si>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</si>
  <si>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</si>
  <si>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</si>
  <si>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</si>
  <si>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</si>
  <si>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</si>
  <si>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</si>
  <si>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</si>
  <si>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</si>
  <si>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</si>
  <si>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</si>
  <si>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</si>
  <si>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</si>
  <si>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</si>
  <si>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</si>
  <si>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</si>
  <si>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</si>
  <si>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</si>
  <si>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</si>
  <si>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</si>
  <si>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</si>
  <si>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</si>
  <si>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</si>
  <si>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</si>
  <si>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</si>
  <si>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</si>
  <si>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</si>
  <si>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</si>
  <si>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</si>
  <si>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</si>
  <si>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</si>
  <si>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</si>
  <si>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</si>
  <si>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</si>
  <si>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</si>
  <si>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</si>
  <si>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</si>
  <si>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</si>
  <si>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</si>
  <si>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</si>
  <si>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</si>
  <si>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</si>
  <si>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</si>
  <si>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</si>
  <si>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</si>
  <si>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</si>
  <si>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</si>
  <si>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</si>
  <si>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</si>
  <si>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</si>
  <si>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</si>
  <si>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</si>
  <si>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</si>
  <si>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</si>
  <si>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</si>
  <si>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</si>
  <si>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</si>
  <si>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</si>
  <si>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</si>
  <si>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</si>
  <si>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</si>
  <si>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</si>
  <si>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</si>
  <si>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</si>
  <si>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</si>
  <si>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</si>
  <si>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</si>
  <si>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</si>
  <si>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</si>
  <si>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</si>
  <si>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</si>
  <si>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</si>
  <si>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</si>
  <si>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</si>
  <si>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</si>
  <si>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</si>
  <si>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</si>
  <si>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</si>
  <si>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</si>
  <si>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</si>
  <si>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</si>
  <si>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</si>
  <si>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</si>
  <si>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</si>
  <si>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</si>
  <si>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</si>
  <si>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</si>
  <si>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</si>
  <si>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</si>
  <si>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</si>
  <si>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</si>
  <si>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</si>
  <si>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</si>
  <si>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</si>
  <si>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</si>
  <si>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</si>
  <si>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</si>
  <si>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</si>
  <si>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</si>
  <si>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</si>
  <si>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</si>
  <si>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</si>
  <si>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</si>
  <si>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</si>
  <si>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</si>
  <si>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</si>
  <si>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</si>
  <si>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</si>
  <si>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</si>
  <si>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</si>
  <si>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</si>
  <si>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</si>
  <si>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</si>
  <si>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</si>
  <si>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</si>
  <si>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</si>
  <si>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</si>
  <si>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</si>
  <si>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</si>
  <si>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</si>
  <si>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</si>
  <si>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</si>
  <si>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</si>
  <si>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</si>
  <si>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</si>
  <si>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</si>
  <si>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</si>
  <si>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</si>
  <si>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</si>
  <si>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</si>
  <si>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</si>
  <si>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</si>
  <si>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</si>
  <si>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</si>
  <si>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</si>
  <si>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</si>
  <si>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</si>
  <si>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</si>
  <si>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</si>
  <si>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</si>
  <si>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</si>
  <si>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</si>
  <si>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</si>
  <si>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</si>
  <si>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</si>
  <si>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</si>
  <si>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</si>
  <si>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</si>
  <si>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</si>
  <si>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</si>
  <si>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</si>
  <si>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</si>
  <si>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</si>
  <si>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</si>
  <si>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</si>
  <si>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</si>
  <si>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</si>
  <si>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</si>
  <si>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</si>
  <si>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</si>
  <si>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</si>
  <si>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</si>
  <si>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</si>
  <si>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</si>
  <si>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</si>
  <si>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</si>
  <si>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</si>
  <si>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</si>
  <si>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</si>
  <si>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</si>
  <si>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</si>
  <si>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</si>
  <si>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</si>
  <si>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</si>
  <si>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</si>
  <si>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</si>
  <si>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</si>
  <si>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</si>
  <si>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</si>
  <si>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</si>
  <si>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</si>
  <si>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</si>
  <si>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</si>
  <si>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</si>
  <si>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</si>
  <si>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</si>
  <si>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</si>
  <si>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</si>
  <si>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</si>
  <si>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</si>
  <si>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</si>
  <si>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</si>
  <si>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</si>
  <si>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</si>
  <si>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</si>
  <si>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</si>
  <si>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</si>
  <si>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</si>
  <si>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</si>
  <si>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</si>
  <si>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</si>
  <si>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</si>
  <si>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</si>
  <si>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</si>
  <si>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</si>
  <si>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</si>
  <si>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</si>
  <si>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</si>
  <si>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</si>
  <si>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</si>
  <si>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</si>
  <si>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</si>
  <si>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</si>
  <si>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</si>
  <si>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</si>
  <si>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</si>
  <si>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</si>
  <si>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</si>
  <si>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</si>
  <si>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</si>
  <si>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</si>
  <si>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</si>
  <si>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</si>
  <si>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</si>
  <si>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</si>
  <si>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</si>
  <si>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</si>
  <si>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</si>
  <si>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</si>
  <si>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</si>
  <si>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</si>
  <si>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</si>
  <si>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</si>
  <si>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</si>
  <si>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</si>
  <si>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</si>
  <si>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</si>
  <si>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</si>
  <si>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</si>
  <si>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</si>
  <si>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</si>
  <si>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</si>
  <si>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</si>
  <si>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</si>
  <si>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</si>
  <si>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</si>
  <si>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</si>
  <si>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</si>
  <si>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</si>
  <si>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</si>
  <si>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</si>
  <si>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</si>
  <si>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</si>
  <si>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</si>
  <si>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</si>
  <si>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</si>
  <si>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</si>
  <si>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</si>
  <si>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</si>
  <si>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</si>
  <si>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</si>
  <si>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</si>
  <si>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</si>
  <si>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</si>
  <si>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</si>
  <si>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</si>
  <si>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</si>
  <si>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</si>
  <si>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</si>
  <si>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</si>
  <si>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</si>
  <si>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</si>
  <si>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</si>
  <si>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</si>
  <si>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</si>
  <si>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</si>
  <si>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</si>
  <si>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</si>
  <si>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</si>
  <si>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</si>
  <si>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</si>
  <si>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</si>
  <si>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</si>
  <si>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</si>
  <si>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</si>
  <si>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</si>
  <si>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</si>
  <si>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</si>
  <si>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</si>
  <si>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</si>
  <si>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</si>
  <si>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</si>
  <si>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</si>
  <si>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</si>
  <si>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</si>
  <si>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</si>
  <si>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</si>
  <si>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</si>
  <si>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</si>
  <si>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</si>
  <si>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</si>
  <si>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</si>
  <si>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</si>
  <si>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</si>
  <si>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</si>
  <si>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</si>
  <si>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</si>
  <si>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</si>
  <si>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</si>
  <si>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</si>
  <si>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</si>
  <si>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</si>
  <si>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</si>
  <si>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</si>
  <si>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</si>
  <si>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</si>
  <si>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</si>
  <si>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</si>
  <si>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</si>
  <si>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</si>
  <si>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</si>
  <si>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</si>
  <si>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</si>
  <si>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</si>
  <si>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</si>
  <si>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</si>
  <si>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</si>
  <si>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</si>
  <si>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</si>
  <si>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</si>
  <si>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</si>
  <si>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</si>
  <si>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</si>
  <si>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</si>
  <si>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</si>
  <si>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</si>
  <si>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</si>
  <si>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</si>
  <si>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</si>
  <si>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</si>
  <si>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</si>
  <si>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</si>
  <si>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</si>
  <si>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</si>
  <si>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</si>
  <si>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</si>
  <si>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</si>
  <si>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</si>
  <si>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</si>
  <si>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</si>
  <si>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</si>
  <si>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</si>
  <si>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</si>
  <si>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</si>
  <si>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</si>
  <si>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</si>
  <si>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</si>
  <si>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</si>
  <si>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</si>
  <si>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</si>
  <si>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</si>
  <si>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</si>
  <si>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</si>
  <si>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</si>
  <si>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</si>
  <si>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</si>
  <si>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</si>
  <si>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</si>
  <si>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</si>
  <si>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</si>
  <si>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</si>
  <si>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</si>
  <si>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</si>
  <si>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</si>
  <si>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</si>
  <si>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</si>
  <si>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</si>
  <si>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</si>
  <si>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</si>
  <si>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</si>
  <si>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</si>
  <si>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</si>
  <si>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</si>
  <si>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</si>
  <si>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</si>
  <si>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</si>
  <si>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</si>
  <si>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</si>
  <si>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</si>
  <si>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</si>
  <si>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</si>
  <si>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</si>
  <si>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</si>
  <si>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</si>
  <si>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</si>
  <si>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</si>
  <si>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</si>
  <si>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</si>
  <si>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</si>
  <si>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</si>
  <si>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</si>
  <si>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</si>
  <si>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</si>
  <si>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</si>
  <si>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</si>
  <si>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</si>
  <si>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</si>
  <si>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</si>
  <si>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</si>
  <si>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</si>
  <si>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</si>
  <si>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</si>
  <si>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</si>
  <si>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</si>
  <si>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</si>
  <si>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</si>
  <si>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</si>
  <si>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</si>
  <si>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</si>
  <si>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</si>
  <si>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</si>
  <si>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</si>
  <si>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</si>
  <si>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</si>
  <si>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</si>
  <si>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</si>
  <si>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</si>
  <si>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</si>
  <si>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</si>
  <si>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</si>
  <si>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</si>
  <si>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</si>
  <si>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</si>
  <si>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</si>
  <si>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</si>
  <si>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</si>
  <si>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</si>
  <si>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</si>
  <si>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</si>
  <si>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</si>
  <si>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</si>
  <si>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</si>
  <si>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</si>
  <si>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</si>
  <si>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</si>
  <si>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</si>
  <si>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</si>
  <si>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</si>
  <si>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</si>
  <si>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</si>
  <si>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</si>
  <si>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</si>
  <si>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</si>
  <si>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</si>
  <si>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</si>
  <si>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</si>
  <si>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</si>
  <si>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</si>
  <si>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</si>
  <si>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</si>
  <si>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</si>
  <si>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</si>
  <si>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</si>
  <si>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</si>
  <si>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</si>
  <si>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</si>
  <si>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</si>
  <si>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</si>
  <si>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</si>
  <si>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</si>
  <si>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</si>
  <si>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</si>
  <si>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</si>
  <si>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</si>
  <si>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</si>
  <si>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</si>
  <si>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</si>
  <si>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</si>
  <si>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</si>
  <si>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</si>
  <si>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</si>
  <si>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</si>
  <si>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</si>
  <si>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</si>
  <si>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</si>
  <si>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</si>
  <si>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</si>
  <si>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</si>
  <si>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</si>
  <si>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</si>
  <si>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</si>
  <si>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</si>
  <si>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</si>
  <si>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</si>
  <si>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</si>
  <si>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</si>
  <si>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</si>
  <si>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</si>
  <si>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</si>
  <si>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</si>
  <si>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</si>
  <si>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</si>
  <si>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</si>
  <si>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</si>
  <si>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</si>
  <si>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</si>
  <si>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</si>
  <si>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</si>
  <si>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</si>
  <si>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</si>
  <si>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</si>
  <si>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</si>
  <si>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</si>
  <si>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</si>
  <si>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</si>
  <si>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</si>
  <si>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</si>
  <si>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</si>
  <si>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</si>
  <si>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</si>
  <si>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</si>
  <si>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</si>
  <si>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</si>
  <si>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</si>
  <si>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</si>
  <si>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</si>
  <si>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</si>
  <si>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</si>
  <si>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</si>
  <si>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</si>
  <si>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</si>
  <si>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</si>
  <si>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</si>
  <si>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</si>
  <si>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</si>
  <si>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</si>
  <si>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</si>
  <si>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</si>
  <si>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</si>
  <si>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</si>
  <si>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</si>
  <si>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</si>
  <si>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</si>
  <si>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</si>
  <si>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</si>
  <si>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</si>
  <si>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</si>
  <si>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</si>
  <si>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</si>
  <si>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</si>
  <si>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</si>
  <si>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</si>
  <si>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</si>
  <si>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</si>
  <si>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</si>
  <si>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</si>
  <si>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</si>
  <si>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</si>
  <si>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</si>
  <si>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</si>
  <si>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</si>
  <si>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</si>
  <si>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</si>
  <si>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</si>
  <si>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</si>
  <si>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</si>
  <si>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</si>
  <si>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</si>
  <si>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</si>
  <si>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</si>
  <si>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</si>
  <si>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</si>
  <si>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</si>
  <si>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</si>
  <si>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</si>
  <si>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</si>
  <si>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</si>
  <si>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</si>
  <si>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</si>
  <si>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</si>
  <si>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</si>
  <si>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</si>
  <si>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</si>
  <si>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</si>
  <si>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</si>
  <si>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</si>
  <si>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</si>
  <si>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</si>
  <si>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</si>
  <si>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</si>
  <si>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</si>
  <si>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</si>
  <si>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</si>
  <si>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</si>
  <si>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</si>
  <si>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</si>
  <si>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</si>
  <si>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</si>
  <si>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</si>
  <si>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</si>
  <si>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</si>
  <si>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</si>
  <si>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</si>
  <si>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</si>
  <si>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</si>
  <si>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</si>
  <si>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</si>
  <si>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</si>
  <si>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</si>
  <si>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</si>
  <si>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</si>
  <si>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</si>
  <si>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</si>
  <si>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</si>
  <si>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</si>
  <si>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</si>
  <si>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</si>
  <si>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</si>
  <si>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</si>
  <si>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</si>
  <si>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</si>
  <si>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</si>
  <si>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</si>
  <si>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</si>
  <si>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</si>
  <si>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</si>
  <si>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</si>
  <si>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</si>
  <si>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</si>
  <si>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</si>
  <si>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</si>
  <si>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</si>
  <si>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</si>
  <si>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</si>
  <si>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</si>
  <si>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</si>
  <si>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</si>
  <si>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</si>
  <si>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</si>
  <si>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</si>
  <si>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</si>
  <si>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</si>
  <si>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</si>
  <si>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</si>
  <si>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</si>
  <si>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</si>
  <si>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</si>
  <si>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</si>
  <si>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</si>
  <si>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</si>
  <si>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</si>
  <si>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</si>
  <si>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</si>
  <si>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</si>
  <si>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</si>
  <si>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</si>
  <si>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</si>
  <si>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</si>
  <si>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</si>
  <si>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</si>
  <si>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</si>
  <si>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</si>
  <si>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</si>
  <si>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</si>
  <si>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</si>
  <si>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</si>
  <si>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</si>
  <si>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</si>
  <si>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</si>
  <si>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</si>
  <si>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</si>
  <si>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</si>
  <si>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</si>
  <si>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</si>
  <si>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</si>
  <si>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</si>
  <si>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</si>
  <si>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</si>
  <si>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</si>
  <si>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</si>
  <si>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</si>
  <si>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</si>
  <si>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</si>
  <si>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</si>
  <si>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</si>
  <si>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</si>
  <si>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</si>
  <si>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</si>
  <si>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</si>
  <si>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</si>
  <si>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</si>
  <si>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</si>
  <si>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</si>
  <si>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</si>
  <si>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</si>
  <si>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</si>
  <si>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</si>
  <si>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</si>
  <si>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</si>
  <si>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</si>
  <si>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</si>
  <si>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</si>
  <si>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</si>
  <si>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</si>
  <si>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</si>
  <si>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</si>
  <si>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</si>
  <si>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</si>
  <si>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</si>
  <si>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</si>
  <si>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</si>
  <si>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</si>
  <si>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</si>
  <si>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</si>
  <si>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</si>
  <si>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</si>
  <si>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</si>
  <si>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</si>
  <si>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</si>
  <si>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</si>
  <si>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</si>
  <si>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</si>
  <si>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</si>
  <si>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</si>
  <si>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</si>
  <si>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</si>
  <si>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</si>
  <si>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</si>
  <si>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</si>
  <si>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</si>
  <si>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</si>
  <si>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</si>
  <si>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</si>
  <si>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</si>
  <si>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</si>
  <si>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</si>
  <si>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</si>
  <si>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</si>
  <si>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</si>
  <si>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</si>
  <si>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</si>
  <si>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</si>
  <si>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</si>
  <si>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</si>
  <si>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</si>
  <si>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</si>
  <si>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</si>
  <si>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</si>
  <si>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</si>
  <si>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</si>
  <si>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</si>
  <si>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</si>
  <si>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</si>
  <si>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</si>
  <si>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</si>
  <si>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</si>
  <si>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</si>
  <si>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</si>
  <si>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</si>
  <si>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</si>
  <si>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</si>
  <si>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</si>
  <si>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</si>
  <si>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</si>
  <si>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</si>
  <si>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</si>
  <si>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</si>
  <si>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</si>
  <si>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</si>
  <si>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</si>
  <si>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</si>
  <si>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</si>
  <si>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</si>
  <si>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</si>
  <si>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</si>
  <si>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</si>
  <si>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</si>
  <si>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</si>
  <si>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</si>
  <si>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</si>
  <si>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</si>
  <si>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</si>
  <si>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</si>
  <si>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</si>
  <si>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</si>
  <si>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</si>
  <si>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</si>
  <si>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</si>
  <si>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</si>
  <si>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</si>
  <si>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</si>
  <si>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</si>
  <si>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</si>
  <si>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</si>
  <si>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</si>
  <si>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</si>
  <si>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</si>
  <si>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</si>
  <si>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</si>
  <si>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</si>
  <si>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</si>
  <si>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</si>
  <si>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</si>
  <si>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</si>
  <si>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</si>
  <si>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</si>
  <si>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</si>
  <si>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</si>
  <si>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</si>
  <si>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</si>
  <si>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</si>
  <si>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</si>
  <si>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</si>
  <si>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</si>
  <si>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</si>
  <si>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</si>
  <si>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</si>
  <si>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</si>
  <si>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</si>
  <si>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</si>
  <si>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</si>
  <si>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</si>
  <si>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</si>
  <si>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</si>
  <si>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</si>
  <si>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</si>
  <si>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</si>
  <si>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</si>
  <si>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</si>
  <si>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</si>
  <si>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</si>
  <si>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</si>
  <si>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</si>
  <si>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</si>
  <si>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</si>
  <si>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</si>
  <si>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</si>
  <si>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</si>
  <si>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</si>
  <si>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</si>
  <si>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</si>
  <si>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</si>
  <si>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</si>
  <si>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</si>
  <si>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</si>
  <si>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</si>
  <si>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</si>
  <si>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</si>
  <si>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</si>
  <si>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</si>
  <si>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</si>
  <si>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</si>
  <si>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</si>
  <si>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</si>
  <si>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</si>
  <si>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</si>
  <si>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</si>
  <si>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</si>
  <si>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</si>
  <si>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</si>
  <si>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</si>
  <si>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</si>
  <si>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</si>
  <si>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</si>
  <si>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</si>
  <si>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</si>
  <si>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</si>
  <si>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</si>
  <si>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</si>
  <si>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</si>
  <si>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</si>
  <si>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</si>
  <si>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</si>
  <si>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</si>
  <si>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</si>
  <si>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</si>
  <si>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</si>
  <si>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</si>
  <si>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</si>
  <si>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</si>
  <si>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</si>
  <si>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</si>
  <si>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</si>
  <si>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</si>
  <si>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</si>
  <si>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</si>
  <si>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</si>
  <si>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</si>
  <si>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</si>
  <si>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</si>
  <si>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</si>
  <si>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</si>
  <si>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</si>
  <si>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</si>
  <si>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</si>
  <si>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</si>
  <si>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</si>
  <si>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</si>
  <si>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</si>
  <si>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</si>
  <si>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</si>
  <si>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</si>
  <si>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</si>
  <si>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</si>
  <si>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</si>
  <si>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</si>
  <si>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</si>
  <si>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</si>
  <si>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</si>
  <si>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</si>
  <si>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</si>
  <si>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</si>
  <si>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</si>
  <si>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</si>
  <si>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</si>
  <si>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</si>
  <si>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</si>
  <si>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</si>
  <si>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</si>
  <si>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</si>
  <si>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</si>
  <si>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</si>
  <si>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</si>
  <si>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</si>
  <si>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</si>
  <si>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</si>
  <si>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</si>
  <si>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</si>
  <si>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</si>
  <si>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</si>
  <si>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</si>
  <si>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</si>
  <si>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</si>
  <si>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</si>
  <si>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</si>
  <si>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</si>
  <si>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</si>
  <si>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</si>
  <si>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</si>
  <si>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</si>
  <si>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</si>
  <si>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</si>
  <si>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</si>
  <si>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</si>
  <si>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</si>
  <si>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</si>
  <si>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</si>
  <si>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</si>
  <si>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</si>
  <si>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</si>
  <si>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</si>
  <si>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</si>
  <si>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</si>
  <si>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</si>
  <si>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</si>
  <si>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</si>
  <si>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</si>
  <si>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</si>
  <si>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</si>
  <si>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</si>
  <si>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</si>
  <si>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</si>
  <si>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</si>
  <si>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</si>
  <si>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</si>
  <si>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</si>
  <si>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</si>
  <si>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</si>
  <si>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</si>
  <si>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</si>
  <si>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</si>
  <si>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</si>
  <si>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</si>
  <si>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</si>
  <si>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</si>
  <si>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</si>
  <si>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</si>
  <si>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</si>
  <si>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</si>
  <si>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</si>
  <si>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</si>
  <si>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</si>
  <si>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</si>
  <si>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</si>
  <si>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</si>
  <si>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</si>
  <si>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</si>
  <si>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</si>
  <si>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</si>
  <si>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</si>
  <si>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</si>
  <si>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</si>
  <si>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</si>
  <si>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</si>
  <si>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</si>
  <si>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</si>
  <si>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</si>
  <si>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</si>
  <si>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</si>
  <si>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</si>
  <si>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</si>
  <si>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</si>
  <si>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</si>
  <si>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</si>
  <si>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</si>
  <si>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</si>
  <si>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</si>
  <si>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</si>
  <si>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</si>
  <si>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</si>
  <si>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</si>
  <si>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</si>
  <si>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</si>
  <si>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</si>
  <si>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</si>
  <si>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</si>
  <si>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</si>
  <si>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</si>
  <si>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</si>
  <si>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</si>
  <si>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</si>
  <si>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</si>
  <si>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</si>
  <si>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</si>
  <si>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</si>
  <si>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</si>
  <si>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</si>
  <si>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</si>
  <si>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</si>
  <si>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</si>
  <si>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</si>
  <si>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</si>
  <si>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</si>
  <si>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</si>
  <si>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</si>
  <si>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</si>
  <si>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</si>
  <si>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</si>
  <si>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</si>
  <si>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</si>
  <si>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</si>
  <si>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</si>
  <si>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</si>
  <si>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</si>
  <si>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</si>
  <si>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</si>
  <si>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</si>
  <si>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</si>
  <si>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</si>
  <si>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</si>
  <si>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</si>
  <si>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</si>
  <si>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</si>
  <si>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</si>
  <si>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</si>
  <si>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</si>
  <si>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</si>
  <si>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</si>
  <si>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</si>
  <si>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</si>
  <si>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</si>
  <si>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</si>
  <si>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</si>
  <si>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</si>
  <si>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</si>
  <si>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</si>
  <si>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</si>
  <si>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</si>
  <si>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</si>
  <si>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</si>
  <si>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</si>
  <si>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</si>
  <si>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</si>
  <si>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</si>
  <si>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</si>
  <si>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</si>
  <si>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</si>
  <si>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</si>
  <si>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</si>
  <si>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</si>
  <si>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</si>
  <si>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</si>
  <si>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</si>
  <si>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</si>
  <si>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</si>
  <si>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</si>
  <si>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</si>
  <si>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</si>
  <si>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</si>
  <si>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</si>
  <si>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</si>
  <si>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</si>
  <si>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</si>
  <si>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</si>
  <si>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</si>
  <si>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</si>
  <si>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</si>
  <si>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</si>
  <si>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</si>
  <si>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</si>
  <si>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</si>
  <si>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</si>
  <si>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</si>
  <si>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</si>
  <si>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</si>
  <si>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</si>
  <si>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</si>
  <si>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</si>
  <si>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</si>
  <si>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</si>
  <si>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</si>
  <si>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</si>
  <si>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</si>
  <si>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</si>
  <si>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</si>
  <si>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</si>
  <si>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</si>
  <si>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</si>
  <si>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</si>
  <si>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</si>
  <si>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</si>
  <si>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</si>
  <si>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</si>
  <si>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</si>
  <si>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</si>
  <si>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</si>
  <si>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</si>
  <si>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</si>
  <si>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</si>
  <si>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</si>
  <si>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</si>
  <si>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</si>
  <si>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</si>
  <si>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</si>
  <si>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</si>
  <si>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</si>
  <si>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</si>
  <si>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</si>
  <si>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</si>
  <si>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</si>
  <si>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</si>
  <si>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</si>
  <si>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</si>
  <si>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</si>
  <si>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</si>
  <si>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</si>
  <si>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</si>
  <si>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</si>
  <si>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</si>
  <si>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</si>
  <si>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</si>
  <si>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</si>
  <si>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</si>
  <si>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</si>
  <si>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</si>
  <si>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</si>
  <si>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</si>
  <si>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</si>
  <si>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</si>
  <si>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</si>
  <si>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</si>
  <si>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</si>
  <si>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</si>
  <si>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</si>
  <si>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</si>
  <si>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</si>
  <si>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</si>
  <si>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</si>
  <si>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</si>
  <si>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</si>
  <si>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</si>
  <si>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</si>
  <si>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</si>
  <si>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</si>
  <si>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</si>
  <si>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</si>
  <si>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</si>
  <si>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</si>
  <si>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</si>
  <si>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</si>
  <si>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</si>
  <si>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</si>
  <si>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</si>
  <si>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</si>
  <si>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</si>
  <si>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</si>
  <si>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</si>
  <si>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</si>
  <si>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</si>
  <si>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</si>
  <si>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</si>
  <si>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</si>
  <si>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</si>
  <si>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</si>
  <si>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</si>
  <si>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</si>
  <si>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</si>
  <si>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</si>
  <si>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</si>
  <si>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</si>
  <si>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</si>
  <si>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</si>
  <si>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</si>
  <si>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</si>
  <si>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</si>
  <si>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</si>
  <si>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</si>
  <si>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</si>
  <si>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</si>
  <si>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</si>
  <si>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</si>
  <si>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</si>
  <si>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</si>
  <si>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</si>
  <si>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</si>
  <si>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</si>
  <si>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</si>
  <si>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</si>
  <si>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</si>
  <si>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</si>
  <si>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</si>
  <si>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</si>
  <si>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</si>
  <si>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</si>
  <si>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</si>
  <si>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</si>
  <si>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</si>
  <si>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</si>
  <si>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</si>
  <si>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</si>
  <si>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</si>
  <si>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</si>
  <si>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</si>
  <si>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</si>
  <si>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</si>
  <si>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</si>
  <si>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</si>
  <si>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</si>
  <si>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</si>
  <si>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</si>
  <si>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</si>
  <si>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</si>
  <si>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</si>
  <si>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</si>
  <si>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</si>
  <si>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</si>
  <si>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</si>
  <si>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</si>
  <si>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</si>
  <si>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</si>
  <si>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</si>
  <si>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</si>
  <si>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</si>
  <si>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</si>
  <si>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</si>
  <si>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</si>
  <si>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</si>
  <si>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</si>
  <si>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</si>
  <si>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</si>
  <si>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</si>
  <si>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</si>
  <si>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</si>
  <si>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</si>
  <si>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</si>
  <si>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</si>
  <si>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</si>
  <si>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</si>
  <si>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</si>
  <si>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</si>
  <si>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</si>
  <si>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</si>
  <si>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</si>
  <si>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</si>
  <si>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</si>
  <si>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</si>
  <si>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</si>
  <si>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</si>
  <si>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</si>
  <si>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</si>
  <si>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</si>
  <si>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</si>
  <si>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</si>
  <si>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</si>
  <si>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</si>
  <si>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</si>
  <si>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</si>
  <si>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</si>
  <si>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</si>
  <si>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</si>
  <si>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</si>
  <si>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</si>
  <si>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</si>
  <si>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</si>
  <si>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</si>
  <si>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</si>
  <si>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</si>
  <si>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</si>
  <si>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</si>
  <si>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</si>
  <si>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</si>
  <si>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</si>
  <si>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</si>
  <si>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</si>
  <si>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</si>
  <si>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</si>
  <si>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</si>
  <si>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</si>
  <si>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</si>
  <si>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</si>
  <si>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</si>
  <si>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</si>
  <si>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</si>
  <si>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</si>
  <si>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</si>
  <si>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</si>
  <si>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</si>
  <si>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</si>
  <si>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</si>
  <si>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</si>
  <si>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</si>
  <si>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</si>
  <si>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</si>
  <si>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</si>
  <si>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</si>
  <si>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</si>
  <si>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</si>
  <si>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</si>
  <si>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</si>
  <si>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</si>
  <si>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</si>
  <si>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</si>
  <si>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</si>
  <si>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</si>
  <si>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</si>
  <si>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</si>
  <si>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</si>
  <si>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</si>
  <si>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</si>
  <si>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</si>
  <si>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</si>
  <si>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</si>
  <si>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</si>
  <si>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</si>
  <si>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</si>
  <si>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</si>
  <si>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</si>
  <si>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</si>
  <si>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</si>
  <si>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</si>
  <si>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</si>
  <si>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</si>
  <si>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</si>
  <si>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</si>
  <si>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</si>
  <si>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</si>
  <si>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</si>
  <si>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</si>
  <si>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</si>
  <si>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</si>
  <si>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</si>
  <si>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</si>
  <si>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</si>
  <si>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</si>
  <si>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</si>
  <si>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</si>
  <si>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</si>
  <si>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</si>
  <si>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</si>
  <si>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</si>
  <si>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</si>
  <si>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</si>
  <si>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</si>
  <si>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</si>
  <si>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</si>
  <si>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</si>
  <si>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</si>
  <si>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</si>
  <si>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</si>
  <si>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</si>
  <si>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</si>
  <si>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</si>
  <si>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</si>
  <si>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</si>
  <si>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</si>
  <si>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</si>
  <si>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</si>
  <si>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</si>
  <si>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</si>
  <si>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</si>
  <si>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</si>
  <si>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</si>
  <si>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</si>
  <si>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</si>
  <si>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</si>
  <si>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</si>
  <si>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</si>
  <si>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</si>
  <si>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</si>
  <si>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</si>
  <si>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</si>
  <si>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</si>
  <si>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</si>
  <si>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</si>
  <si>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</si>
  <si>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</si>
  <si>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</si>
  <si>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</si>
  <si>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</si>
  <si>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</si>
  <si>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</si>
  <si>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</si>
  <si>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</si>
  <si>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</si>
  <si>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</si>
  <si>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</si>
  <si>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</si>
  <si>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</si>
  <si>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</si>
  <si>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</si>
  <si>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</si>
  <si>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</si>
  <si>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</si>
  <si>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</si>
  <si>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</si>
  <si>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</si>
  <si>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</si>
  <si>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</si>
  <si>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</si>
  <si>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</si>
  <si>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</si>
  <si>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</si>
  <si>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</si>
  <si>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</si>
  <si>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</si>
  <si>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</si>
  <si>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</si>
  <si>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</si>
  <si>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</si>
  <si>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</si>
  <si>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</si>
  <si>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</si>
  <si>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</si>
  <si>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</si>
  <si>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</si>
  <si>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</si>
  <si>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</si>
  <si>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</si>
  <si>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</si>
  <si>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</si>
  <si>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</si>
  <si>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</si>
  <si>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</si>
  <si>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</si>
  <si>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</si>
  <si>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</si>
  <si>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</si>
  <si>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</si>
  <si>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</si>
  <si>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</si>
  <si>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</si>
  <si>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</si>
  <si>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</si>
  <si>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</si>
  <si>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</si>
  <si>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</si>
  <si>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</si>
  <si>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</si>
  <si>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</si>
  <si>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</si>
  <si>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</si>
  <si>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</si>
  <si>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</si>
  <si>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</si>
  <si>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</si>
  <si>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</si>
  <si>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</si>
  <si>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</si>
  <si>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</si>
  <si>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</si>
  <si>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</si>
  <si>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</si>
  <si>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</si>
  <si>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</si>
  <si>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</si>
  <si>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</si>
  <si>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</si>
  <si>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</si>
  <si>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</si>
  <si>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</si>
  <si>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</si>
  <si>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</si>
  <si>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</si>
  <si>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</si>
  <si>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</si>
  <si>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</si>
  <si>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</si>
  <si>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</si>
  <si>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</si>
  <si>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</si>
  <si>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</si>
  <si>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</si>
  <si>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</si>
  <si>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</si>
  <si>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</si>
  <si>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</si>
  <si>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</si>
  <si>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</si>
  <si>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</si>
  <si>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</si>
  <si>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</si>
  <si>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</si>
  <si>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</si>
  <si>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</si>
  <si>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</si>
  <si>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</si>
  <si>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</si>
  <si>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</si>
  <si>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</si>
  <si>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</si>
  <si>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</si>
  <si>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</si>
  <si>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</si>
  <si>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</si>
  <si>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</si>
  <si>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</si>
  <si>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</si>
  <si>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</si>
  <si>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</si>
  <si>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</si>
  <si>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</si>
  <si>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</si>
  <si>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</si>
  <si>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</si>
  <si>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</si>
  <si>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</si>
  <si>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</si>
  <si>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</si>
  <si>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</si>
  <si>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</si>
  <si>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</si>
  <si>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</si>
  <si>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</si>
  <si>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</si>
  <si>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</si>
  <si>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</si>
  <si>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</si>
  <si>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</si>
  <si>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</si>
  <si>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</si>
  <si>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</si>
  <si>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</si>
  <si>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</si>
  <si>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</si>
  <si>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</si>
  <si>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</si>
  <si>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</si>
  <si>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</si>
  <si>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</si>
  <si>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</si>
  <si>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</si>
  <si>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</si>
  <si>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</si>
  <si>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</si>
  <si>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</si>
  <si>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</si>
  <si>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</si>
  <si>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</si>
  <si>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</si>
  <si>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</si>
  <si>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</si>
  <si>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</si>
  <si>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</si>
  <si>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</si>
  <si>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</si>
  <si>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</si>
  <si>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</si>
  <si>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</si>
  <si>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</si>
  <si>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</si>
  <si>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</si>
  <si>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</si>
  <si>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</si>
  <si>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</si>
  <si>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</si>
  <si>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</si>
  <si>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</si>
  <si>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</si>
  <si>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</si>
  <si>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</si>
  <si>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</si>
  <si>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</si>
  <si>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</si>
  <si>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</si>
  <si>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</si>
  <si>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</si>
  <si>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</si>
  <si>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</si>
  <si>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</si>
  <si>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</si>
  <si>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</si>
  <si>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</si>
  <si>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</si>
  <si>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</si>
  <si>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</si>
  <si>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</si>
  <si>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</si>
  <si>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</si>
  <si>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</si>
  <si>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</si>
  <si>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</si>
  <si>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</si>
  <si>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</si>
  <si>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</si>
  <si>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</si>
  <si>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</si>
  <si>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</si>
  <si>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</si>
  <si>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</si>
  <si>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</si>
  <si>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</si>
  <si>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</si>
  <si>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</si>
  <si>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</si>
  <si>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</si>
  <si>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</si>
  <si>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</si>
  <si>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</si>
  <si>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</si>
  <si>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</si>
  <si>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</si>
  <si>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</si>
  <si>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</si>
  <si>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</si>
  <si>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</si>
  <si>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</si>
  <si>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</si>
  <si>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</si>
  <si>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</si>
  <si>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</si>
  <si>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</si>
  <si>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</si>
  <si>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</si>
  <si>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</si>
  <si>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</si>
  <si>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</si>
  <si>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</si>
  <si>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</si>
  <si>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</si>
  <si>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</si>
  <si>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</si>
  <si>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</si>
  <si>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</si>
  <si>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</si>
  <si>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</si>
  <si>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</si>
  <si>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</si>
  <si>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</si>
  <si>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</si>
  <si>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</si>
  <si>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</si>
  <si>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</si>
  <si>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</si>
  <si>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</si>
  <si>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</si>
  <si>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</si>
  <si>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</si>
  <si>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</si>
  <si>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</si>
  <si>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</si>
  <si>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</si>
  <si>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</si>
  <si>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</si>
  <si>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</si>
  <si>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</si>
  <si>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</si>
  <si>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</si>
  <si>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</si>
  <si>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</si>
  <si>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</si>
  <si>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</si>
  <si>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</si>
  <si>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</si>
  <si>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</si>
  <si>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</si>
  <si>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</si>
  <si>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</si>
  <si>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</si>
  <si>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</si>
  <si>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</si>
  <si>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</si>
  <si>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</si>
  <si>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</si>
  <si>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</si>
  <si>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</si>
  <si>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</si>
  <si>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</si>
  <si>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</si>
  <si>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</si>
  <si>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</si>
  <si>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</si>
  <si>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</si>
  <si>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</si>
  <si>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</si>
  <si>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</si>
  <si>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</si>
  <si>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</si>
  <si>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</si>
  <si>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</si>
  <si>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</si>
  <si>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</si>
  <si>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</si>
  <si>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</si>
  <si>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</si>
  <si>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</si>
  <si>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</si>
  <si>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</si>
  <si>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</si>
  <si>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</si>
  <si>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</si>
  <si>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</si>
  <si>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</si>
  <si>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</si>
  <si>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</si>
  <si>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</si>
  <si>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</si>
  <si>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</si>
  <si>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</si>
  <si>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</si>
  <si>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</si>
  <si>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</si>
  <si>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</si>
  <si>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</si>
  <si>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</si>
  <si>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</si>
  <si>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</si>
  <si>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</si>
  <si>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</si>
  <si>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</si>
  <si>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</si>
  <si>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</si>
  <si>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</si>
  <si>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</si>
  <si>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</si>
  <si>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</si>
  <si>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</si>
  <si>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</si>
  <si>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</si>
  <si>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</si>
  <si>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</si>
  <si>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</si>
  <si>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</si>
  <si>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</si>
  <si>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</si>
  <si>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</si>
  <si>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</si>
  <si>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</si>
  <si>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</si>
  <si>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</si>
  <si>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</si>
  <si>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</si>
  <si>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</si>
  <si>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</si>
  <si>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</si>
  <si>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</si>
  <si>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</si>
  <si>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</si>
  <si>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</si>
  <si>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</si>
  <si>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</si>
  <si>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</si>
  <si>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</si>
  <si>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</si>
  <si>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</si>
  <si>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</si>
  <si>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</si>
  <si>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</si>
  <si>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</si>
  <si>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</si>
  <si>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</si>
  <si>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</si>
  <si>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</si>
  <si>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</si>
  <si>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</si>
  <si>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</si>
  <si>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</si>
  <si>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</si>
  <si>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</si>
  <si>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</si>
  <si>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</si>
  <si>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</si>
  <si>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</si>
  <si>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</si>
  <si>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</si>
  <si>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</si>
  <si>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</si>
  <si>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</si>
  <si>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</si>
  <si>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</si>
  <si>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</si>
  <si>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</si>
  <si>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</si>
  <si>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</si>
  <si>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</si>
  <si>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</si>
  <si>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</si>
  <si>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</si>
  <si>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</si>
  <si>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</si>
  <si>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</si>
  <si>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</si>
  <si>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</si>
  <si>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</si>
  <si>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</si>
  <si>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</si>
  <si>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</si>
  <si>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</si>
  <si>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</si>
  <si>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</si>
  <si>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</si>
  <si>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</si>
  <si>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</si>
  <si>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</si>
  <si>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</si>
  <si>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</si>
  <si>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</si>
  <si>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</si>
  <si>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</si>
  <si>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</si>
  <si>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</si>
  <si>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</si>
  <si>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</si>
  <si>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</si>
  <si>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</si>
  <si>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</si>
  <si>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</si>
  <si>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</si>
  <si>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</si>
  <si>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</si>
  <si>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</si>
  <si>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</si>
  <si>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</si>
  <si>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</si>
  <si>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</si>
  <si>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</si>
  <si>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</si>
  <si>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</si>
  <si>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</si>
  <si>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</si>
  <si>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</si>
  <si>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</si>
  <si>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</si>
  <si>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</si>
  <si>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</si>
  <si>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</si>
  <si>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</si>
  <si>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</si>
  <si>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</si>
  <si>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</si>
  <si>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</si>
  <si>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</si>
  <si>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</si>
  <si>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</si>
  <si>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</si>
  <si>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</si>
  <si>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</si>
  <si>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</si>
  <si>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</si>
  <si>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</si>
  <si>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</si>
  <si>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</si>
  <si>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</si>
  <si>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</si>
  <si>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</si>
  <si>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</si>
  <si>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</si>
  <si>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</si>
  <si>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</si>
  <si>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</si>
  <si>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</si>
  <si>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</si>
  <si>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</si>
  <si>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</si>
  <si>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</si>
  <si>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</si>
  <si>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</si>
  <si>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</si>
  <si>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</si>
  <si>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</si>
  <si>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</si>
  <si>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</si>
  <si>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</si>
  <si>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</si>
  <si>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</si>
  <si>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</si>
  <si>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</si>
  <si>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</si>
  <si>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</si>
  <si>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</si>
  <si>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</si>
  <si>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</si>
  <si>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</si>
  <si>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</si>
  <si>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</si>
  <si>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</si>
  <si>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</si>
  <si>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</si>
  <si>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</si>
  <si>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</si>
  <si>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</si>
  <si>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</si>
  <si>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</si>
  <si>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</si>
  <si>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</si>
  <si>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</si>
  <si>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</si>
  <si>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</si>
  <si>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</si>
  <si>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</si>
  <si>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</si>
  <si>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</si>
  <si>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</si>
  <si>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</si>
  <si>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</si>
  <si>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</si>
  <si>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</si>
  <si>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</si>
  <si>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</si>
  <si>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</si>
  <si>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</si>
  <si>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</si>
  <si>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</si>
  <si>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</si>
  <si>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</si>
  <si>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</si>
  <si>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</si>
  <si>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</si>
  <si>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</si>
  <si>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</si>
  <si>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</si>
  <si>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</si>
  <si>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</si>
  <si>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</si>
  <si>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</si>
  <si>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</si>
  <si>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</si>
  <si>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</si>
  <si>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</si>
  <si>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</si>
  <si>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</si>
  <si>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</si>
  <si>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</si>
  <si>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</si>
  <si>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</si>
  <si>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</si>
  <si>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</si>
  <si>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</si>
  <si>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</si>
  <si>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</si>
  <si>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</si>
  <si>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</si>
  <si>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</si>
  <si>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</si>
  <si>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</si>
  <si>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</si>
  <si>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</si>
  <si>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</si>
  <si>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</si>
  <si>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</si>
  <si>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</si>
  <si>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</si>
  <si>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</si>
  <si>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</si>
  <si>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</si>
  <si>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</si>
  <si>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</si>
  <si>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</si>
  <si>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</si>
  <si>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</si>
  <si>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</si>
  <si>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</si>
  <si>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</si>
  <si>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</si>
  <si>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</si>
  <si>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</si>
  <si>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</si>
  <si>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</si>
  <si>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</si>
  <si>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</si>
  <si>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</si>
  <si>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</si>
  <si>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</si>
  <si>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</si>
  <si>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</si>
  <si>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</si>
  <si>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</si>
  <si>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</si>
  <si>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</si>
  <si>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</si>
  <si>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</si>
  <si>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</si>
  <si>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</si>
  <si>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</si>
  <si>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</si>
  <si>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</si>
  <si>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</si>
  <si>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</si>
  <si>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</si>
  <si>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</si>
  <si>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</si>
  <si>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</si>
  <si>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</si>
  <si>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</si>
  <si>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</si>
  <si>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</si>
  <si>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</si>
  <si>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</si>
  <si>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</si>
  <si>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</si>
  <si>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</si>
  <si>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</si>
  <si>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</si>
  <si>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</si>
  <si>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</si>
  <si>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</si>
  <si>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</si>
  <si>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</si>
  <si>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</si>
  <si>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</si>
  <si>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</si>
  <si>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</si>
  <si>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</si>
  <si>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</si>
  <si>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</si>
  <si>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</si>
  <si>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</si>
  <si>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</si>
  <si>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</si>
  <si>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</si>
  <si>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</si>
  <si>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</si>
  <si>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</si>
  <si>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</si>
  <si>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</si>
  <si>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</si>
  <si>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</si>
  <si>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</si>
  <si>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</si>
  <si>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</si>
  <si>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</si>
  <si>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</si>
  <si>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</si>
  <si>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</si>
  <si>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</si>
  <si>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</si>
  <si>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</si>
  <si>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</si>
  <si>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</si>
  <si>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</si>
  <si>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</si>
  <si>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</si>
  <si>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</si>
  <si>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</si>
  <si>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</si>
  <si>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</si>
  <si>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</si>
  <si>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</si>
  <si>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</si>
  <si>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</si>
  <si>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</si>
  <si>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</si>
  <si>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</si>
  <si>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</si>
  <si>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</si>
  <si>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</si>
  <si>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</si>
  <si>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</si>
  <si>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</si>
  <si>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</si>
  <si>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</si>
  <si>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</si>
  <si>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</si>
  <si>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</si>
  <si>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</si>
  <si>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</si>
  <si>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</si>
  <si>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</si>
  <si>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</si>
  <si>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</si>
  <si>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</si>
  <si>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</si>
  <si>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</si>
  <si>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</si>
  <si>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</si>
  <si>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</si>
  <si>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</si>
  <si>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</si>
  <si>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</si>
  <si>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</si>
  <si>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</si>
  <si>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</si>
  <si>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</si>
  <si>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</si>
  <si>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</si>
  <si>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</si>
  <si>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</si>
  <si>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</si>
  <si>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</si>
  <si>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</si>
  <si>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</si>
  <si>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</si>
  <si>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</si>
  <si>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</si>
  <si>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</si>
  <si>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</si>
  <si>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</si>
  <si>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</si>
  <si>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</si>
  <si>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</si>
  <si>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</si>
  <si>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</si>
  <si>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</si>
  <si>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</si>
  <si>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</si>
  <si>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</si>
  <si>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</si>
  <si>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</si>
  <si>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</si>
  <si>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</si>
  <si>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</si>
  <si>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</si>
  <si>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</si>
  <si>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</si>
  <si>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</si>
  <si>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</si>
  <si>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</si>
  <si>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</si>
  <si>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</si>
  <si>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</si>
  <si>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</si>
  <si>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</si>
  <si>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</si>
  <si>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</si>
  <si>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</si>
  <si>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</si>
  <si>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</si>
  <si>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</si>
  <si>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</si>
  <si>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</si>
  <si>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</si>
  <si>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</si>
  <si>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</si>
  <si>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</si>
  <si>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</si>
  <si>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</si>
  <si>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</si>
  <si>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</si>
  <si>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</si>
  <si>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</si>
  <si>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</si>
  <si>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</si>
  <si>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</si>
  <si>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</si>
  <si>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</si>
  <si>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</si>
  <si>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</si>
  <si>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</si>
  <si>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</si>
  <si>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</si>
  <si>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</si>
  <si>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</si>
  <si>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</si>
  <si>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</si>
  <si>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</si>
  <si>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</si>
  <si>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</si>
  <si>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</si>
  <si>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</si>
  <si>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</si>
  <si>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</si>
  <si>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</si>
  <si>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</si>
  <si>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</si>
  <si>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</si>
  <si>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</si>
  <si>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</si>
  <si>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</si>
  <si>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</si>
  <si>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</si>
  <si>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</si>
  <si>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</si>
  <si>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</si>
  <si>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</si>
  <si>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</si>
  <si>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</si>
  <si>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</si>
  <si>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</si>
  <si>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</si>
  <si>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</si>
  <si>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</si>
  <si>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</si>
  <si>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</si>
  <si>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</si>
  <si>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</si>
  <si>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</si>
  <si>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</si>
  <si>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</si>
  <si>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</si>
  <si>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</si>
  <si>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</si>
  <si>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</si>
  <si>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</si>
  <si>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</si>
  <si>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</si>
  <si>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</si>
  <si>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</si>
  <si>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</si>
  <si>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</si>
  <si>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</si>
  <si>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</si>
  <si>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</si>
  <si>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</si>
  <si>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</si>
  <si>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</si>
  <si>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</si>
  <si>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</si>
  <si>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</si>
  <si>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</si>
  <si>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</si>
  <si>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</si>
  <si>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</si>
  <si>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</si>
  <si>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</si>
  <si>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</si>
  <si>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</si>
  <si>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</si>
  <si>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</si>
  <si>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</si>
  <si>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</si>
  <si>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</si>
  <si>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</si>
  <si>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</si>
  <si>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</si>
  <si>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</si>
  <si>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</si>
  <si>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</si>
  <si>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</si>
  <si>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</si>
  <si>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</si>
  <si>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</si>
  <si>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</si>
  <si>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</si>
  <si>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</si>
  <si>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</si>
  <si>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</si>
  <si>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</si>
  <si>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</si>
  <si>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</si>
  <si>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</si>
  <si>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</si>
  <si>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</si>
  <si>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</si>
  <si>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</si>
  <si>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</si>
  <si>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</si>
  <si>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</si>
  <si>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</si>
  <si>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</si>
  <si>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</si>
  <si>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</si>
  <si>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</si>
  <si>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</si>
  <si>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</si>
  <si>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</si>
  <si>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</si>
  <si>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</si>
  <si>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</si>
  <si>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</si>
  <si>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</si>
  <si>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</si>
  <si>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</si>
  <si>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</si>
  <si>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</si>
  <si>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</si>
  <si>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</si>
  <si>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</si>
  <si>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</si>
  <si>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</si>
  <si>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</si>
  <si>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</si>
  <si>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</si>
  <si>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</si>
  <si>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</si>
  <si>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</si>
  <si>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</si>
  <si>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</si>
  <si>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</si>
  <si>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</si>
  <si>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</si>
  <si>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</si>
  <si>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</si>
  <si>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</si>
  <si>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</si>
  <si>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</si>
  <si>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</si>
  <si>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</si>
  <si>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</si>
  <si>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</si>
  <si>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</si>
  <si>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</si>
  <si>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</si>
  <si>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</si>
  <si>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</si>
  <si>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</si>
  <si>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</si>
  <si>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</si>
  <si>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</si>
  <si>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</si>
  <si>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</si>
  <si>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</si>
  <si>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</si>
  <si>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</si>
  <si>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</si>
  <si>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</si>
  <si>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</si>
  <si>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</si>
  <si>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</si>
  <si>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</si>
  <si>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</si>
  <si>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</si>
  <si>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</si>
  <si>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</si>
  <si>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</si>
  <si>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</si>
  <si>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</si>
  <si>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</si>
  <si>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</si>
  <si>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</si>
  <si>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</si>
  <si>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</si>
  <si>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</si>
  <si>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</si>
  <si>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</si>
  <si>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</si>
  <si>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</si>
  <si>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</si>
  <si>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</si>
  <si>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</si>
  <si>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</si>
  <si>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</si>
  <si>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</si>
  <si>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</si>
  <si>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</si>
  <si>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</si>
  <si>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</si>
  <si>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</si>
  <si>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</si>
  <si>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</si>
  <si>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</si>
  <si>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</si>
  <si>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</si>
  <si>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</si>
  <si>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</si>
  <si>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</si>
  <si>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</si>
  <si>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</si>
  <si>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</si>
  <si>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</si>
  <si>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</si>
  <si>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</si>
  <si>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</si>
  <si>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</si>
  <si>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</si>
  <si>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</si>
  <si>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</si>
  <si>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</si>
  <si>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</si>
  <si>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</si>
  <si>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</si>
  <si>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</si>
  <si>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</si>
  <si>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</si>
  <si>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</si>
  <si>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</si>
  <si>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</si>
  <si>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</si>
  <si>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</si>
  <si>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</si>
  <si>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</si>
  <si>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</si>
  <si>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</si>
  <si>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</si>
  <si>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</si>
  <si>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</si>
  <si>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</si>
  <si>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</si>
  <si>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</si>
  <si>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</si>
  <si>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</si>
  <si>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</si>
  <si>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</si>
  <si>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</si>
  <si>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</si>
  <si>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</si>
  <si>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</si>
  <si>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</si>
  <si>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</si>
  <si>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</si>
  <si>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</si>
  <si>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</si>
  <si>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</si>
  <si>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</si>
  <si>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</si>
  <si>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</si>
  <si>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</si>
  <si>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</si>
  <si>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</si>
  <si>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</si>
  <si>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</si>
  <si>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</si>
  <si>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</si>
  <si>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</si>
  <si>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</si>
  <si>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</si>
  <si>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</si>
  <si>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</si>
  <si>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</si>
  <si>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</si>
  <si>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</si>
  <si>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</si>
  <si>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</si>
  <si>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</si>
  <si>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</si>
  <si>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</si>
  <si>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</si>
  <si>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</si>
  <si>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</si>
  <si>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</si>
  <si>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</si>
  <si>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</si>
  <si>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</si>
  <si>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</si>
  <si>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</si>
  <si>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</si>
  <si>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</si>
  <si>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</si>
  <si>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</si>
  <si>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</si>
  <si>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</si>
  <si>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</si>
  <si>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</si>
  <si>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</si>
  <si>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</si>
  <si>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</si>
  <si>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</si>
  <si>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</si>
  <si>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</si>
  <si>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</si>
  <si>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</si>
  <si>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</si>
  <si>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</si>
  <si>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</si>
  <si>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</si>
  <si>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</si>
  <si>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</si>
  <si>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</si>
  <si>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</si>
  <si>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</si>
  <si>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</si>
  <si>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</si>
  <si>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</si>
  <si>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</si>
  <si>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</si>
  <si>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</si>
  <si>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</si>
  <si>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</si>
  <si>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</si>
  <si>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</si>
  <si>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</si>
  <si>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</si>
  <si>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</si>
  <si>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</si>
  <si>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</si>
  <si>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</si>
  <si>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</si>
  <si>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</si>
  <si>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</si>
  <si>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</si>
  <si>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</si>
  <si>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</si>
  <si>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</si>
  <si>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</si>
  <si>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</si>
  <si>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</si>
  <si>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</si>
  <si>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</si>
  <si>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</si>
  <si>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</si>
  <si>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</si>
  <si>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</si>
  <si>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</si>
  <si>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</si>
  <si>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</si>
  <si>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</si>
  <si>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</si>
  <si>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</si>
  <si>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</si>
  <si>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</si>
  <si>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</si>
  <si>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</si>
  <si>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</si>
  <si>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</si>
  <si>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</si>
  <si>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</si>
  <si>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</si>
  <si>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</si>
  <si>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</si>
  <si>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</si>
  <si>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</si>
  <si>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</si>
  <si>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</si>
  <si>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</si>
  <si>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</si>
  <si>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</si>
  <si>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</si>
  <si>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</si>
  <si>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</si>
  <si>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</si>
  <si>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</si>
  <si>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</si>
  <si>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</si>
  <si>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</si>
  <si>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</si>
  <si>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</si>
  <si>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</si>
  <si>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</si>
  <si>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</si>
  <si>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</si>
  <si>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</si>
  <si>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</si>
  <si>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</si>
  <si>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</si>
  <si>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</si>
  <si>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</si>
  <si>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</si>
  <si>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</si>
  <si>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</si>
  <si>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</si>
  <si>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</si>
  <si>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</si>
  <si>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</si>
  <si>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</si>
  <si>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</si>
  <si>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</si>
  <si>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</si>
  <si>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</si>
  <si>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</si>
  <si>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</si>
  <si>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</si>
  <si>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</si>
  <si>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</si>
  <si>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</si>
  <si>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</si>
  <si>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</si>
  <si>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</si>
  <si>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</si>
  <si>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</si>
  <si>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</si>
  <si>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</si>
  <si>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</si>
  <si>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</si>
  <si>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</si>
  <si>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</si>
  <si>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</si>
  <si>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</si>
  <si>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</si>
  <si>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</si>
  <si>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</si>
  <si>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</si>
  <si>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</si>
  <si>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</si>
  <si>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</si>
  <si>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</si>
  <si>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</si>
  <si>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</si>
  <si>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</si>
  <si>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</si>
  <si>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</si>
  <si>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</si>
  <si>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</si>
  <si>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</si>
  <si>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</si>
  <si>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</si>
  <si>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</si>
  <si>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</si>
  <si>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</si>
  <si>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</si>
  <si>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</si>
  <si>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</si>
  <si>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</si>
  <si>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</si>
  <si>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</si>
  <si>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</si>
  <si>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</si>
  <si>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</si>
  <si>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</si>
  <si>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</si>
  <si>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</si>
  <si>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</si>
  <si>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</si>
  <si>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</si>
  <si>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</si>
  <si>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</si>
  <si>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</si>
  <si>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</si>
  <si>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</si>
  <si>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</si>
  <si>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</si>
  <si>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</si>
  <si>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</si>
  <si>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</si>
  <si>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</si>
  <si>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</si>
  <si>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</si>
  <si>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</si>
  <si>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</si>
  <si>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</si>
  <si>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</si>
  <si>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</si>
  <si>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</si>
  <si>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</si>
  <si>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</si>
  <si>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</si>
  <si>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</si>
  <si>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</si>
  <si>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</si>
  <si>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</si>
  <si>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</si>
  <si>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</si>
  <si>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</si>
  <si>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</si>
  <si>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</si>
  <si>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</si>
  <si>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</si>
  <si>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</si>
  <si>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</si>
  <si>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</si>
  <si>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</si>
  <si>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</si>
  <si>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</si>
  <si>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</si>
  <si>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</si>
  <si>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</si>
  <si>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</si>
  <si>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</si>
  <si>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</si>
  <si>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</si>
  <si>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</si>
  <si>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</si>
  <si>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</si>
  <si>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</si>
  <si>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</si>
  <si>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</si>
  <si>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</si>
  <si>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</si>
  <si>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</si>
  <si>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</si>
  <si>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</si>
  <si>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</si>
  <si>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</si>
  <si>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</si>
  <si>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</si>
  <si>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</si>
  <si>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</si>
  <si>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</si>
  <si>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</si>
  <si>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</si>
  <si>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</si>
  <si>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</si>
  <si>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</si>
  <si>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</si>
  <si>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</si>
  <si>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</si>
  <si>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</si>
  <si>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</si>
  <si>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</si>
  <si>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</si>
  <si>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</si>
  <si>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</si>
  <si>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</si>
  <si>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</si>
  <si>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</si>
  <si>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</si>
  <si>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</si>
  <si>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</si>
  <si>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</si>
  <si>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</si>
  <si>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</si>
  <si>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</si>
  <si>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</si>
  <si>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</si>
  <si>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</si>
  <si>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</si>
  <si>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</si>
  <si>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</si>
  <si>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</si>
  <si>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</si>
  <si>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</si>
  <si>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</si>
  <si>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</si>
  <si>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</si>
  <si>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</si>
  <si>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</si>
  <si>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</si>
  <si>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</si>
  <si>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</si>
  <si>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</si>
  <si>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</si>
  <si>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</si>
  <si>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</si>
  <si>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</si>
  <si>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</si>
  <si>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</si>
  <si>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</si>
  <si>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</si>
  <si>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</si>
  <si>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</si>
  <si>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</si>
  <si>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</si>
  <si>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</si>
  <si>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</si>
  <si>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</si>
  <si>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</si>
  <si>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</si>
  <si>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</si>
  <si>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</si>
  <si>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</si>
  <si>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</si>
  <si>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</si>
  <si>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</si>
  <si>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</si>
  <si>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</si>
  <si>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</si>
  <si>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</si>
  <si>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</si>
  <si>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</si>
  <si>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</si>
  <si>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</si>
  <si>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</si>
  <si>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</si>
  <si>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</si>
  <si>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</si>
  <si>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</si>
  <si>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</si>
  <si>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</si>
  <si>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</si>
  <si>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</si>
  <si>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</si>
  <si>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</si>
  <si>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</si>
  <si>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</si>
  <si>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</si>
  <si>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</si>
  <si>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</si>
  <si>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</si>
  <si>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</si>
  <si>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</si>
  <si>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</si>
  <si>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</si>
  <si>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</si>
  <si>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</si>
  <si>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</si>
  <si>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</si>
  <si>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</si>
  <si>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</si>
  <si>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</si>
  <si>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</si>
  <si>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</si>
  <si>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</si>
  <si>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</si>
  <si>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</si>
  <si>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</si>
  <si>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</si>
  <si>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</si>
  <si>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</si>
  <si>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</si>
  <si>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</si>
  <si>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</si>
  <si>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</si>
  <si>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</si>
  <si>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</si>
  <si>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</si>
  <si>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</si>
  <si>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</si>
  <si>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</si>
  <si>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</si>
  <si>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</si>
  <si>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</si>
  <si>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</si>
  <si>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</si>
  <si>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</si>
  <si>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</si>
  <si>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</si>
  <si>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</si>
  <si>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</si>
  <si>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</si>
  <si>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</si>
  <si>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</si>
  <si>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</si>
  <si>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</si>
  <si>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</si>
  <si>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</si>
  <si>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</si>
  <si>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</si>
  <si>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</si>
  <si>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</si>
  <si>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</si>
  <si>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</si>
  <si>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</si>
  <si>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</si>
  <si>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</si>
  <si>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</si>
  <si>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</si>
  <si>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</si>
  <si>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</si>
  <si>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</si>
  <si>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</si>
  <si>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</si>
  <si>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</si>
  <si>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</si>
  <si>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</si>
  <si>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</si>
  <si>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</si>
  <si>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</si>
  <si>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</si>
  <si>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</si>
  <si>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</si>
  <si>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</si>
  <si>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</si>
  <si>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</si>
  <si>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</si>
  <si>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</si>
  <si>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</si>
  <si>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</si>
  <si>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</si>
  <si>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</si>
  <si>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</si>
  <si>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</si>
  <si>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</si>
  <si>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</si>
  <si>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</si>
  <si>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</si>
  <si>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</si>
  <si>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</si>
  <si>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</si>
  <si>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</si>
  <si>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</si>
  <si>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</si>
  <si>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</si>
  <si>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</si>
  <si>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</si>
  <si>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</si>
  <si>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</si>
  <si>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</si>
  <si>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</si>
  <si>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</si>
  <si>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</si>
  <si>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</si>
  <si>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</si>
  <si>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</si>
  <si>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</si>
  <si>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</si>
  <si>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</si>
  <si>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</si>
  <si>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</si>
  <si>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</si>
  <si>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</si>
  <si>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</si>
  <si>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</si>
  <si>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</si>
  <si>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</si>
  <si>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</si>
  <si>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</si>
  <si>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</si>
  <si>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</si>
  <si>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</si>
  <si>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</si>
  <si>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</si>
  <si>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</si>
  <si>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</si>
  <si>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</si>
  <si>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</si>
  <si>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</si>
  <si>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</si>
  <si>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</si>
  <si>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</si>
  <si>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</si>
  <si>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</si>
  <si>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</si>
  <si>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</si>
  <si>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</si>
  <si>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</si>
  <si>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</si>
  <si>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</si>
  <si>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</si>
  <si>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</si>
  <si>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</si>
  <si>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</si>
  <si>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</si>
  <si>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</si>
  <si>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</si>
  <si>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</si>
  <si>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</si>
  <si>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</si>
  <si>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</si>
  <si>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</si>
  <si>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</si>
  <si>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</si>
  <si>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</si>
  <si>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</si>
  <si>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</si>
  <si>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</si>
  <si>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</si>
  <si>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</si>
  <si>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</si>
  <si>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</si>
  <si>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</si>
  <si>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</si>
  <si>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</si>
  <si>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</si>
  <si>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</si>
  <si>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</si>
  <si>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</si>
  <si>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</si>
  <si>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</si>
  <si>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</si>
  <si>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</si>
  <si>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</si>
  <si>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</si>
  <si>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</si>
  <si>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</si>
  <si>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</si>
  <si>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</si>
  <si>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</si>
  <si>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</si>
  <si>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</si>
  <si>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</si>
  <si>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</si>
  <si>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</si>
  <si>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</si>
  <si>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</si>
  <si>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</si>
  <si>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</si>
  <si>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</si>
  <si>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</si>
  <si>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</si>
  <si>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</si>
  <si>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</si>
  <si>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</si>
  <si>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</si>
  <si>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</si>
  <si>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</si>
  <si>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</si>
  <si>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</si>
  <si>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</si>
  <si>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</si>
  <si>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</si>
  <si>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</si>
  <si>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</si>
  <si>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</si>
  <si>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</si>
  <si>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</si>
  <si>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</si>
  <si>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</si>
  <si>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</si>
  <si>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</si>
  <si>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</si>
  <si>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</si>
  <si>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</si>
  <si>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</si>
  <si>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</si>
  <si>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</si>
  <si>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</si>
  <si>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</si>
  <si>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</si>
  <si>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</si>
  <si>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</si>
  <si>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</si>
  <si>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</si>
  <si>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</si>
  <si>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</si>
  <si>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</si>
  <si>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</si>
  <si>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</si>
  <si>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</si>
  <si>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</si>
  <si>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</si>
  <si>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</si>
  <si>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</si>
  <si>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</si>
  <si>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</si>
  <si>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</si>
  <si>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</si>
  <si>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</si>
  <si>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</si>
  <si>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</si>
  <si>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</si>
  <si>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</si>
  <si>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</si>
  <si>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</si>
  <si>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</si>
  <si>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</si>
  <si>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</si>
  <si>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</si>
  <si>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</si>
  <si>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</si>
  <si>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</si>
  <si>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</si>
  <si>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</si>
  <si>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</si>
  <si>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</si>
  <si>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</si>
  <si>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</si>
  <si>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</si>
  <si>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</si>
  <si>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</si>
  <si>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</si>
  <si>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</si>
  <si>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</si>
  <si>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</si>
  <si>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</si>
  <si>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</si>
  <si>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</si>
  <si>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</si>
  <si>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</si>
  <si>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</si>
  <si>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</si>
  <si>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</si>
  <si>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</si>
  <si>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</si>
  <si>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</si>
  <si>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</si>
  <si>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</si>
  <si>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</si>
  <si>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</si>
  <si>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</si>
  <si>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</si>
  <si>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</si>
  <si>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</si>
  <si>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</si>
  <si>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</si>
  <si>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</si>
  <si>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</si>
  <si>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</si>
  <si>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</si>
  <si>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</si>
  <si>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</si>
  <si>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</si>
  <si>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</si>
  <si>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</si>
  <si>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</si>
  <si>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</si>
  <si>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</si>
  <si>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</si>
  <si>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</si>
  <si>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</si>
  <si>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</si>
  <si>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</si>
  <si>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</si>
  <si>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</si>
  <si>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</si>
  <si>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</si>
  <si>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</si>
  <si>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</si>
  <si>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</si>
  <si>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</si>
  <si>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</si>
  <si>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</si>
  <si>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</si>
  <si>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</si>
  <si>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</si>
  <si>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</si>
  <si>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</si>
  <si>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</si>
  <si>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</si>
  <si>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</si>
  <si>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</si>
  <si>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</si>
  <si>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</si>
  <si>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</si>
  <si>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</si>
  <si>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</si>
  <si>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</si>
  <si>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</si>
  <si>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</si>
  <si>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</si>
  <si>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</si>
  <si>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</si>
  <si>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</si>
  <si>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</si>
  <si>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</si>
  <si>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</si>
  <si>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</si>
  <si>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</si>
  <si>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</si>
  <si>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</si>
  <si>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</si>
  <si>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</si>
  <si>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</si>
  <si>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</si>
  <si>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</si>
  <si>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</si>
  <si>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</si>
  <si>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</si>
  <si>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</si>
  <si>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</si>
  <si>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</si>
  <si>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</si>
  <si>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</si>
  <si>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</si>
  <si>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</si>
  <si>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</si>
  <si>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</si>
  <si>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</si>
  <si>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</si>
  <si>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</si>
  <si>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</si>
  <si>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</si>
  <si>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</si>
  <si>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</si>
  <si>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</si>
  <si>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</si>
  <si>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</si>
  <si>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</si>
  <si>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</si>
  <si>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</si>
  <si>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</si>
  <si>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</si>
  <si>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</si>
  <si>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</si>
  <si>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</si>
  <si>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</si>
  <si>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</si>
  <si>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</si>
  <si>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</si>
  <si>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</si>
  <si>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</si>
  <si>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</si>
  <si>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</si>
  <si>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</si>
  <si>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</si>
  <si>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</si>
  <si>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</si>
  <si>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</si>
  <si>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</si>
  <si>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</si>
  <si>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</si>
  <si>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</si>
  <si>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</si>
  <si>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</si>
  <si>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</si>
  <si>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</si>
  <si>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</si>
  <si>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</si>
  <si>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</si>
  <si>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</si>
  <si>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</si>
  <si>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</si>
  <si>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</si>
  <si>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</si>
  <si>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</si>
  <si>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</si>
  <si>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</si>
  <si>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</si>
  <si>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</si>
  <si>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</si>
  <si>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</si>
  <si>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</si>
  <si>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</si>
  <si>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</si>
  <si>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</si>
  <si>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</si>
  <si>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</si>
  <si>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</si>
  <si>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</si>
  <si>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</si>
  <si>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</si>
  <si>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</si>
  <si>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</si>
  <si>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</si>
  <si>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</si>
  <si>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</si>
  <si>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</si>
  <si>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</si>
  <si>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</si>
  <si>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</si>
  <si>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</si>
  <si>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</si>
  <si>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</si>
  <si>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</si>
  <si>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</si>
  <si>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</si>
  <si>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</si>
  <si>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</si>
  <si>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</si>
  <si>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</si>
  <si>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</si>
  <si>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</si>
  <si>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</si>
  <si>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</si>
  <si>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</si>
  <si>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</si>
  <si>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</si>
  <si>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</si>
  <si>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</si>
  <si>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</si>
  <si>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</si>
  <si>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</si>
  <si>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</si>
  <si>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</si>
  <si>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</si>
  <si>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</si>
  <si>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</si>
  <si>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</si>
  <si>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</si>
  <si>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</si>
  <si>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</si>
  <si>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</si>
  <si>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</si>
  <si>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</si>
  <si>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</si>
  <si>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</si>
  <si>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</si>
  <si>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</si>
  <si>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</si>
  <si>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</si>
  <si>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</si>
  <si>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</si>
  <si>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</si>
  <si>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</si>
  <si>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</si>
  <si>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</si>
  <si>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</si>
  <si>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</si>
  <si>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</si>
  <si>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</si>
  <si>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</si>
  <si>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</si>
  <si>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</si>
  <si>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</si>
  <si>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</si>
  <si>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</si>
  <si>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</si>
  <si>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</si>
  <si>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</si>
  <si>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</si>
  <si>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</si>
  <si>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</si>
  <si>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</si>
  <si>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</si>
  <si>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</si>
  <si>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</si>
  <si>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</si>
  <si>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</si>
  <si>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</si>
  <si>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</si>
  <si>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</si>
  <si>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</si>
  <si>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</si>
  <si>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</si>
  <si>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</si>
  <si>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</si>
  <si>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</si>
  <si>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</si>
  <si>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</si>
  <si>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</si>
  <si>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</si>
  <si>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</si>
  <si>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</si>
  <si>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</si>
  <si>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</si>
  <si>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</si>
  <si>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</si>
  <si>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</si>
  <si>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</si>
  <si>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</si>
  <si>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</si>
  <si>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</si>
  <si>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</si>
  <si>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</si>
  <si>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</si>
  <si>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</si>
  <si>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</si>
  <si>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</si>
  <si>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</si>
  <si>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</si>
  <si>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</si>
  <si>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</si>
  <si>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</si>
  <si>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</si>
  <si>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</si>
  <si>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</si>
  <si>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</si>
  <si>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</si>
  <si>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</si>
  <si>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</si>
  <si>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</si>
  <si>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</si>
  <si>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</si>
  <si>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</si>
  <si>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</si>
  <si>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</si>
  <si>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</si>
  <si>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</si>
  <si>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</si>
  <si>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</si>
  <si>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</si>
  <si>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</si>
  <si>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</si>
  <si>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</si>
  <si>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</si>
  <si>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</si>
  <si>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</si>
  <si>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</si>
  <si>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</si>
  <si>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</si>
  <si>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</si>
  <si>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</si>
  <si>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</si>
  <si>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</si>
  <si>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</si>
  <si>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</si>
  <si>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</si>
  <si>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</si>
  <si>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</si>
  <si>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</si>
  <si>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</si>
  <si>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</si>
  <si>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</si>
  <si>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</si>
  <si>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</si>
  <si>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</si>
  <si>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</si>
  <si>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</si>
  <si>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</si>
  <si>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</si>
  <si>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</si>
  <si>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</si>
  <si>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</si>
  <si>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</si>
  <si>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</si>
  <si>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</si>
  <si>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</si>
  <si>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</si>
  <si>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</si>
  <si>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</si>
  <si>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</si>
  <si>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</si>
  <si>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</si>
  <si>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</si>
  <si>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</si>
  <si>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</si>
  <si>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</si>
  <si>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</si>
  <si>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</si>
  <si>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</si>
  <si>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</si>
  <si>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</si>
  <si>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</si>
  <si>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</si>
  <si>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</si>
  <si>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</si>
  <si>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</si>
  <si>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</si>
  <si>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</si>
  <si>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</si>
  <si>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</si>
  <si>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</si>
  <si>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</si>
  <si>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</si>
  <si>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</si>
  <si>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</si>
  <si>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</si>
  <si>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</si>
  <si>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</si>
  <si>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</si>
  <si>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</si>
  <si>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</si>
  <si>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</si>
  <si>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</si>
  <si>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</si>
  <si>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</si>
  <si>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</si>
  <si>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</si>
  <si>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</si>
  <si>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</si>
  <si>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</si>
  <si>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</si>
  <si>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</si>
  <si>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</si>
  <si>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</si>
  <si>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</si>
  <si>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</si>
  <si>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</si>
  <si>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</si>
  <si>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</si>
  <si>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</si>
  <si>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</si>
  <si>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</si>
  <si>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</si>
  <si>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</si>
  <si>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</si>
  <si>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</si>
  <si>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</si>
  <si>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</si>
  <si>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</si>
  <si>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</si>
  <si>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</si>
  <si>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</si>
  <si>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</si>
  <si>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</si>
  <si>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</si>
  <si>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</si>
  <si>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</si>
  <si>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</si>
  <si>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</si>
  <si>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</si>
  <si>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</si>
  <si>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</si>
  <si>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</si>
  <si>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</si>
  <si>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</si>
  <si>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</si>
  <si>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</si>
  <si>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</si>
  <si>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</si>
  <si>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</si>
  <si>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</si>
  <si>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</si>
  <si>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</si>
  <si>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</si>
  <si>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</si>
  <si>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</si>
  <si>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</si>
  <si>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</si>
  <si>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</si>
  <si>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</si>
  <si>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</si>
  <si>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</si>
  <si>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</si>
  <si>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</si>
  <si>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</si>
  <si>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</si>
  <si>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</si>
  <si>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</si>
  <si>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</si>
  <si>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</si>
  <si>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</si>
  <si>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</si>
  <si>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</si>
  <si>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</si>
  <si>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</si>
  <si>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</si>
  <si>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</si>
  <si>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</si>
  <si>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</si>
  <si>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</si>
  <si>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</si>
  <si>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</si>
  <si>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</si>
  <si>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</si>
  <si>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</si>
  <si>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</si>
  <si>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</si>
  <si>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</si>
  <si>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</si>
  <si>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</si>
  <si>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</si>
  <si>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</si>
  <si>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</si>
  <si>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</si>
  <si>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</si>
  <si>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</si>
  <si>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</si>
  <si>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</si>
  <si>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</si>
  <si>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</si>
  <si>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</si>
  <si>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</si>
  <si>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</si>
  <si>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</si>
  <si>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</si>
  <si>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</si>
  <si>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</si>
  <si>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</si>
  <si>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</si>
  <si>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</si>
  <si>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</si>
  <si>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</si>
  <si>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</si>
  <si>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</si>
  <si>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</si>
  <si>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</si>
  <si>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</si>
  <si>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</si>
  <si>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</si>
  <si>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</si>
  <si>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</si>
  <si>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</si>
  <si>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</si>
  <si>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</si>
  <si>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</si>
  <si>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</si>
  <si>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</si>
  <si>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</si>
  <si>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</si>
  <si>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</si>
  <si>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</si>
  <si>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</si>
  <si>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</si>
  <si>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</si>
  <si>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</si>
  <si>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</si>
  <si>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</si>
  <si>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</si>
  <si>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</si>
  <si>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</si>
  <si>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</si>
  <si>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</si>
  <si>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</si>
  <si>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</si>
  <si>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</si>
  <si>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</si>
  <si>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</si>
  <si>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</si>
  <si>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</si>
  <si>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</si>
  <si>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</si>
  <si>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</si>
  <si>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</si>
  <si>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</si>
  <si>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</si>
  <si>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</si>
  <si>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</si>
  <si>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</si>
  <si>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</si>
  <si>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</si>
  <si>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</si>
  <si>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</si>
  <si>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</si>
  <si>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</si>
  <si>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</si>
  <si>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</si>
  <si>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</si>
  <si>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</si>
  <si>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</si>
  <si>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</si>
  <si>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</si>
  <si>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</si>
  <si>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</si>
  <si>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</si>
  <si>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</si>
  <si>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</si>
  <si>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</si>
  <si>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</si>
  <si>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</si>
  <si>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</si>
  <si>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</si>
  <si>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</si>
  <si>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</si>
  <si>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</si>
  <si>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</si>
  <si>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</si>
  <si>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</si>
  <si>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</si>
  <si>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</si>
  <si>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</si>
  <si>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</si>
  <si>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</si>
  <si>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</si>
  <si>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</si>
  <si>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</si>
  <si>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</si>
  <si>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</si>
  <si>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</si>
  <si>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</si>
  <si>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</si>
  <si>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</si>
  <si>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</si>
  <si>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</si>
  <si>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</si>
  <si>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</si>
  <si>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</si>
  <si>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</si>
  <si>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</si>
  <si>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</si>
  <si>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</si>
  <si>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</si>
  <si>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</si>
  <si>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</si>
  <si>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</si>
  <si>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</si>
  <si>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</si>
  <si>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</si>
  <si>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</si>
  <si>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</si>
  <si>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</si>
  <si>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</si>
  <si>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</si>
  <si>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</si>
  <si>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</si>
  <si>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</si>
  <si>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</si>
  <si>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</si>
  <si>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</si>
  <si>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</si>
  <si>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</si>
  <si>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</si>
  <si>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</si>
  <si>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</si>
  <si>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</si>
  <si>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</si>
  <si>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</si>
  <si>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</si>
  <si>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</si>
  <si>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</si>
  <si>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</si>
  <si>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</si>
  <si>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</si>
  <si>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</si>
  <si>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</si>
  <si>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</si>
  <si>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</si>
  <si>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</si>
  <si>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</si>
  <si>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</si>
  <si>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</si>
  <si>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</si>
  <si>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</si>
  <si>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</si>
  <si>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</si>
  <si>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</si>
  <si>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</si>
  <si>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</si>
  <si>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</si>
  <si>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</si>
  <si>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</si>
  <si>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</si>
  <si>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</si>
  <si>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</si>
  <si>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</si>
  <si>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</si>
  <si>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</si>
  <si>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</si>
  <si>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</si>
  <si>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</si>
  <si>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</si>
  <si>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</si>
  <si>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</si>
  <si>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</si>
  <si>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</si>
  <si>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</si>
  <si>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</si>
  <si>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</si>
  <si>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</si>
  <si>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</si>
  <si>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</si>
  <si>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</si>
  <si>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</si>
  <si>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</si>
  <si>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</si>
  <si>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</si>
  <si>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</si>
  <si>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</si>
  <si>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</si>
  <si>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</si>
  <si>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</si>
  <si>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</si>
  <si>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</si>
  <si>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</si>
  <si>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</si>
  <si>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</si>
  <si>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</si>
  <si>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</si>
  <si>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</si>
  <si>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</si>
  <si>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</si>
  <si>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</si>
  <si>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</si>
  <si>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</si>
  <si>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</si>
  <si>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</si>
  <si>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</si>
  <si>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</si>
  <si>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</si>
  <si>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</si>
  <si>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</si>
  <si>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</si>
  <si>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</si>
  <si>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</si>
  <si>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</si>
  <si>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</si>
  <si>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</si>
  <si>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</si>
  <si>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</si>
  <si>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</si>
  <si>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</si>
  <si>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</si>
  <si>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</si>
  <si>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</si>
  <si>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</si>
  <si>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</si>
  <si>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</si>
  <si>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</si>
  <si>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</si>
  <si>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</si>
  <si>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</si>
  <si>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</si>
  <si>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</si>
  <si>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</si>
  <si>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</si>
  <si>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</si>
  <si>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</si>
  <si>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</si>
  <si>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</si>
  <si>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</si>
  <si>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</si>
  <si>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</si>
  <si>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</si>
  <si>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</si>
  <si>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</si>
  <si>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</si>
  <si>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</si>
  <si>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</si>
  <si>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</si>
  <si>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</si>
  <si>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</si>
  <si>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</si>
  <si>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</si>
  <si>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</si>
  <si>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</si>
  <si>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</si>
  <si>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</si>
  <si>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</si>
  <si>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</si>
  <si>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</si>
  <si>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</si>
  <si>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</si>
  <si>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</si>
  <si>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</si>
  <si>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</si>
  <si>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</si>
  <si>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</si>
  <si>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</si>
  <si>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</si>
  <si>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</si>
  <si>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</si>
  <si>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</si>
  <si>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</si>
  <si>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</si>
  <si>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</si>
  <si>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</si>
  <si>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</si>
  <si>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</si>
  <si>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</si>
  <si>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</si>
  <si>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</si>
  <si>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</si>
  <si>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</si>
  <si>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</si>
  <si>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</si>
  <si>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</si>
  <si>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</si>
  <si>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</si>
  <si>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</si>
  <si>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</si>
  <si>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</si>
  <si>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</si>
  <si>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</si>
  <si>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</si>
  <si>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</si>
  <si>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</si>
  <si>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</si>
  <si>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</si>
  <si>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</si>
  <si>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</si>
  <si>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</si>
  <si>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</si>
  <si>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</si>
  <si>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</si>
  <si>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</si>
  <si>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</si>
  <si>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</si>
  <si>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</si>
  <si>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</si>
  <si>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</si>
  <si>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</si>
  <si>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</si>
  <si>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</si>
  <si>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</si>
  <si>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</si>
  <si>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</si>
  <si>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</si>
  <si>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</si>
  <si>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</si>
  <si>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</si>
  <si>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</si>
  <si>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</si>
  <si>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</si>
  <si>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</si>
  <si>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</si>
  <si>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</si>
  <si>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</si>
  <si>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</si>
  <si>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</si>
  <si>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</si>
  <si>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</si>
  <si>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</si>
  <si>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</si>
  <si>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</si>
  <si>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</si>
  <si>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</si>
  <si>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</si>
  <si>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</si>
  <si>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</si>
  <si>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</si>
  <si>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</si>
  <si>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</si>
  <si>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</si>
  <si>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</si>
  <si>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</si>
  <si>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</si>
  <si>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</si>
  <si>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</si>
  <si>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</si>
  <si>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</si>
  <si>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</si>
  <si>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</si>
  <si>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</si>
  <si>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</si>
  <si>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</si>
  <si>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</si>
  <si>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</si>
  <si>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</si>
  <si>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</si>
  <si>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</si>
  <si>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</si>
  <si>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</si>
  <si>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</si>
  <si>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</si>
  <si>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</si>
  <si>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</si>
  <si>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</si>
  <si>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</si>
  <si>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</si>
  <si>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</si>
  <si>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</si>
  <si>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</si>
  <si>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</si>
  <si>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</si>
  <si>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</si>
  <si>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</si>
  <si>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</si>
  <si>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</si>
  <si>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</si>
  <si>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</si>
  <si>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</si>
  <si>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</si>
  <si>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</si>
  <si>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</si>
  <si>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</si>
  <si>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</si>
  <si>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</si>
  <si>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</si>
  <si>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</si>
  <si>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</si>
  <si>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</si>
  <si>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</si>
  <si>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</si>
  <si>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</si>
  <si>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</si>
  <si>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</si>
  <si>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</si>
  <si>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</si>
  <si>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</si>
  <si>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</si>
  <si>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</si>
  <si>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</si>
  <si>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</si>
  <si>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</si>
  <si>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</si>
  <si>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</si>
  <si>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</si>
  <si>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</si>
  <si>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</si>
  <si>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</si>
  <si>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</si>
  <si>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</si>
  <si>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</si>
  <si>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</si>
  <si>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</si>
  <si>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</si>
  <si>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</si>
  <si>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</si>
  <si>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</si>
  <si>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</si>
  <si>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</si>
  <si>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</si>
  <si>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</si>
  <si>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</si>
  <si>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</si>
  <si>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</si>
  <si>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</si>
  <si>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</si>
  <si>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</si>
  <si>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</si>
  <si>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</si>
  <si>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</si>
  <si>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</si>
  <si>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</si>
  <si>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</si>
  <si>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</si>
  <si>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</si>
  <si>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</si>
  <si>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</si>
  <si>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</si>
  <si>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</si>
  <si>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</si>
  <si>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</si>
  <si>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</si>
  <si>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</si>
  <si>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</si>
  <si>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</si>
  <si>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</si>
  <si>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</si>
  <si>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</si>
  <si>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</si>
  <si>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</si>
  <si>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</si>
  <si>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</si>
  <si>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</si>
  <si>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</si>
  <si>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</si>
  <si>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</si>
  <si>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</si>
  <si>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</si>
  <si>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</si>
  <si>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</si>
  <si>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</si>
  <si>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</si>
  <si>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</si>
  <si>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</si>
  <si>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</si>
  <si>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</si>
  <si>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</si>
  <si>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</si>
  <si>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</si>
  <si>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</si>
  <si>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</si>
  <si>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</si>
  <si>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</si>
  <si>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</si>
  <si>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</si>
  <si>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</si>
  <si>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</si>
  <si>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</si>
  <si>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</si>
  <si>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</si>
  <si>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</si>
  <si>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</si>
  <si>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</si>
  <si>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</si>
  <si>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</si>
  <si>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</si>
  <si>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</si>
  <si>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</si>
  <si>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</si>
  <si>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</si>
  <si>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</si>
  <si>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</si>
  <si>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</si>
  <si>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</si>
  <si>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</si>
  <si>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</si>
  <si>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</si>
  <si>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</si>
  <si>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</si>
  <si>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</si>
  <si>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</si>
  <si>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</si>
  <si>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</si>
  <si>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</si>
  <si>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</si>
  <si>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</si>
  <si>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</si>
  <si>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</si>
  <si>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</si>
  <si>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</si>
  <si>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</si>
  <si>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</si>
  <si>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</si>
  <si>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</si>
  <si>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</si>
  <si>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</si>
  <si>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</si>
  <si>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</si>
  <si>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</si>
  <si>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</si>
  <si>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</si>
  <si>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</si>
  <si>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</si>
  <si>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</si>
  <si>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</si>
  <si>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</si>
  <si>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</si>
  <si>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</si>
  <si>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</si>
  <si>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</si>
  <si>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</si>
  <si>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</si>
  <si>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</si>
  <si>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</si>
  <si>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</si>
  <si>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</si>
  <si>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</si>
  <si>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</si>
  <si>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</si>
  <si>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</si>
  <si>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</si>
  <si>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</si>
  <si>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</si>
  <si>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</si>
  <si>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</si>
  <si>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</si>
  <si>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</si>
  <si>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</si>
  <si>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</si>
  <si>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</si>
  <si>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</si>
  <si>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</si>
  <si>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</si>
  <si>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</si>
  <si>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</si>
  <si>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</si>
  <si>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</si>
  <si>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</si>
  <si>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</si>
  <si>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</si>
  <si>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</si>
  <si>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</si>
  <si>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</si>
  <si>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</si>
  <si>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</si>
  <si>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</si>
  <si>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</si>
  <si>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</si>
  <si>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</si>
  <si>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</si>
  <si>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</si>
  <si>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</si>
  <si>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</si>
  <si>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</si>
  <si>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</si>
  <si>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</si>
  <si>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</si>
  <si>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</si>
  <si>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</si>
  <si>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</si>
  <si>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</si>
  <si>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</si>
  <si>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</si>
  <si>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</si>
  <si>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</si>
  <si>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</si>
  <si>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</si>
  <si>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</si>
  <si>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</si>
  <si>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</si>
  <si>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</si>
  <si>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</si>
  <si>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</si>
  <si>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</si>
  <si>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</si>
  <si>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</si>
  <si>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</si>
  <si>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</si>
  <si>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</si>
  <si>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</si>
  <si>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</si>
  <si>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</si>
  <si>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</si>
  <si>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</si>
  <si>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</si>
  <si>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</si>
  <si>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</si>
  <si>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</si>
  <si>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</si>
  <si>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</si>
  <si>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</si>
  <si>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</si>
  <si>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</si>
  <si>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</si>
  <si>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</si>
  <si>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</si>
  <si>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</si>
  <si>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</si>
  <si>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</si>
  <si>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</si>
  <si>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</si>
  <si>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</si>
  <si>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</si>
  <si>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</si>
  <si>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</si>
  <si>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</si>
  <si>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</si>
  <si>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</si>
  <si>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</si>
  <si>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</si>
  <si>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</si>
  <si>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</si>
  <si>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</si>
  <si>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</si>
  <si>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</si>
  <si>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</si>
  <si>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</si>
  <si>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</si>
  <si>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</si>
  <si>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</si>
  <si>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</si>
  <si>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</si>
  <si>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</si>
  <si>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</si>
  <si>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</si>
  <si>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</si>
  <si>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</si>
  <si>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</si>
  <si>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</si>
  <si>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</si>
  <si>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</si>
  <si>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</si>
  <si>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</si>
  <si>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</si>
  <si>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</si>
  <si>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</si>
  <si>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</si>
  <si>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</si>
  <si>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</si>
  <si>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</si>
  <si>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</si>
  <si>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</si>
  <si>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</si>
  <si>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</si>
  <si>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</si>
  <si>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</si>
  <si>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</si>
  <si>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</si>
  <si>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</si>
  <si>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</si>
  <si>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</si>
  <si>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</si>
  <si>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</si>
  <si>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</si>
  <si>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</si>
  <si>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</si>
  <si>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</si>
  <si>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</si>
  <si>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</si>
  <si>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</si>
  <si>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</si>
  <si>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</si>
  <si>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</si>
  <si>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</si>
  <si>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</si>
  <si>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</si>
  <si>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</si>
  <si>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</si>
  <si>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</si>
  <si>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</si>
  <si>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</si>
  <si>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</si>
  <si>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</si>
  <si>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</si>
  <si>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</si>
  <si>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</si>
  <si>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</si>
  <si>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</si>
  <si>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</si>
  <si>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</si>
  <si>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</si>
  <si>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</si>
  <si>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</si>
  <si>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</si>
  <si>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</si>
  <si>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</si>
  <si>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</si>
  <si>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</si>
  <si>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</si>
  <si>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</si>
  <si>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</si>
  <si>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</si>
  <si>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</si>
  <si>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</si>
  <si>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</si>
  <si>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</si>
  <si>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</si>
  <si>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</si>
  <si>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</si>
  <si>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</si>
  <si>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</si>
  <si>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</si>
  <si>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</si>
  <si>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</si>
  <si>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</si>
  <si>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</si>
  <si>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</si>
  <si>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</si>
  <si>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</si>
  <si>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</si>
  <si>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</si>
  <si>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</si>
  <si>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</si>
  <si>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</si>
  <si>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</si>
  <si>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</si>
  <si>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</si>
  <si>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</si>
  <si>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</si>
  <si>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</si>
  <si>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</si>
  <si>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</si>
  <si>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</si>
  <si>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</si>
  <si>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</si>
  <si>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</si>
  <si>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</si>
  <si>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</si>
  <si>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</si>
  <si>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</si>
  <si>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</si>
  <si>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</si>
  <si>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</si>
  <si>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</si>
  <si>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</si>
  <si>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</si>
  <si>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</si>
  <si>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</si>
  <si>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</si>
  <si>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</si>
  <si>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</si>
  <si>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</si>
  <si>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</si>
  <si>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</si>
  <si>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</si>
  <si>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</si>
  <si>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</si>
  <si>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</si>
  <si>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</si>
  <si>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</si>
  <si>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</si>
  <si>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</si>
  <si>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</si>
  <si>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</si>
  <si>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</si>
  <si>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</si>
  <si>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</si>
  <si>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</si>
  <si>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</si>
  <si>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</si>
  <si>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</si>
  <si>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</si>
  <si>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</si>
  <si>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</si>
  <si>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</si>
  <si>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</si>
  <si>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</si>
  <si>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</si>
  <si>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</si>
  <si>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</si>
  <si>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</si>
  <si>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</si>
  <si>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</si>
  <si>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</si>
  <si>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</si>
  <si>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</si>
  <si>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</si>
  <si>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</si>
  <si>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</si>
  <si>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</si>
  <si>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</si>
  <si>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</si>
  <si>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</si>
  <si>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</si>
  <si>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</si>
  <si>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</si>
  <si>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</si>
  <si>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</si>
  <si>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</si>
  <si>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</si>
  <si>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</si>
  <si>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</si>
  <si>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</si>
  <si>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</si>
  <si>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</si>
  <si>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</si>
  <si>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</si>
  <si>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</si>
  <si>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</si>
  <si>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</si>
  <si>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</si>
  <si>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</si>
  <si>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</si>
  <si>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</si>
  <si>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</si>
  <si>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</si>
  <si>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</si>
  <si>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</si>
  <si>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</si>
  <si>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</si>
  <si>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</si>
  <si>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</si>
  <si>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</si>
  <si>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</si>
  <si>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</si>
  <si>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</si>
  <si>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</si>
  <si>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</si>
  <si>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</si>
  <si>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</si>
  <si>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</si>
  <si>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</si>
  <si>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</si>
  <si>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</si>
  <si>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</si>
  <si>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</si>
  <si>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</si>
  <si>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</si>
  <si>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</si>
  <si>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</si>
  <si>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</si>
  <si>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</si>
  <si>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</si>
  <si>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</si>
  <si>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</si>
  <si>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</si>
  <si>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</si>
  <si>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</si>
  <si>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</si>
  <si>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</si>
  <si>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</si>
  <si>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</si>
  <si>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</si>
  <si>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</si>
  <si>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</si>
  <si>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</si>
  <si>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</si>
  <si>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</si>
  <si>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</si>
  <si>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</si>
  <si>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</si>
  <si>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</si>
  <si>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</si>
  <si>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</si>
  <si>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</si>
  <si>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</si>
  <si>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</si>
  <si>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</si>
  <si>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</si>
  <si>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</si>
  <si>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</si>
  <si>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</si>
  <si>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</si>
  <si>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</si>
  <si>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</si>
  <si>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</si>
  <si>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</si>
  <si>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</si>
  <si>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</si>
  <si>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</si>
  <si>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</si>
  <si>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</si>
  <si>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</si>
  <si>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</si>
  <si>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</si>
  <si>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</si>
  <si>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</si>
  <si>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</si>
  <si>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</si>
  <si>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</si>
  <si>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</si>
  <si>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</si>
  <si>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</si>
  <si>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</si>
  <si>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</si>
  <si>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</si>
  <si>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</si>
  <si>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</si>
  <si>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</si>
  <si>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</si>
  <si>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</si>
  <si>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</si>
  <si>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</si>
  <si>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</si>
  <si>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</si>
  <si>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</si>
  <si>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</si>
  <si>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</si>
  <si>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</si>
  <si>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</si>
  <si>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</si>
  <si>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</si>
  <si>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</si>
  <si>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</si>
  <si>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</si>
  <si>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</si>
  <si>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</si>
  <si>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</si>
  <si>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</si>
  <si>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</si>
  <si>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</si>
  <si>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</si>
  <si>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</si>
  <si>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</si>
  <si>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</si>
  <si>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</si>
  <si>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</si>
  <si>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</si>
  <si>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</si>
  <si>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</si>
  <si>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</si>
  <si>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</si>
  <si>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</si>
  <si>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</si>
  <si>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</si>
  <si>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</si>
  <si>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</si>
  <si>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</si>
  <si>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</si>
  <si>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</si>
  <si>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</si>
  <si>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</si>
  <si>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</si>
  <si>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</si>
  <si>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</si>
  <si>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</si>
  <si>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</si>
  <si>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</si>
  <si>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</si>
  <si>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</si>
  <si>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</si>
  <si>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</si>
  <si>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</si>
  <si>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</si>
  <si>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</si>
  <si>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</si>
  <si>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</si>
  <si>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</si>
  <si>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</si>
  <si>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</si>
  <si>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</si>
  <si>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</si>
  <si>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</si>
  <si>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</si>
  <si>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</si>
  <si>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</si>
  <si>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</si>
  <si>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</si>
  <si>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</si>
  <si>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</si>
  <si>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</si>
  <si>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</si>
  <si>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</si>
  <si>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</si>
  <si>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</si>
  <si>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</si>
  <si>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</si>
  <si>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</si>
  <si>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</si>
  <si>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</si>
  <si>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</si>
  <si>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</si>
  <si>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</si>
  <si>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</si>
  <si>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</si>
  <si>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</si>
  <si>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</si>
  <si>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</si>
  <si>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</si>
  <si>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</si>
  <si>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</si>
  <si>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</si>
  <si>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</si>
  <si>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</si>
  <si>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</si>
  <si>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</si>
  <si>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</si>
  <si>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</si>
  <si>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</si>
  <si>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</si>
  <si>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</si>
  <si>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</si>
  <si>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</si>
  <si>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</si>
  <si>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</si>
  <si>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</si>
  <si>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</si>
  <si>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</si>
  <si>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</si>
  <si>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</si>
  <si>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</si>
  <si>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</si>
  <si>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</si>
  <si>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</si>
  <si>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</si>
  <si>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</si>
  <si>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</si>
  <si>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</si>
  <si>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</si>
  <si>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</si>
  <si>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</si>
  <si>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</si>
  <si>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</si>
  <si>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</si>
  <si>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</si>
  <si>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</si>
  <si>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</si>
  <si>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</si>
  <si>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</si>
  <si>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</si>
  <si>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</si>
  <si>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</si>
  <si>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</si>
  <si>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</si>
  <si>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</si>
  <si>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</si>
  <si>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</si>
  <si>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</si>
  <si>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</si>
  <si>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</si>
  <si>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</si>
  <si>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</si>
  <si>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</si>
  <si>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</si>
  <si>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</si>
  <si>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</si>
  <si>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</si>
  <si>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</si>
  <si>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</si>
  <si>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</si>
  <si>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</si>
  <si>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</si>
  <si>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</si>
  <si>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</si>
  <si>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</si>
  <si>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</si>
  <si>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</si>
  <si>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</si>
  <si>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</si>
  <si>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</si>
  <si>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</si>
  <si>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</si>
  <si>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</si>
  <si>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</si>
  <si>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</si>
  <si>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</si>
  <si>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</si>
  <si>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</si>
  <si>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</si>
  <si>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</si>
  <si>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</si>
  <si>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</si>
  <si>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</si>
  <si>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</si>
  <si>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</si>
  <si>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</si>
  <si>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</si>
  <si>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</si>
  <si>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</si>
  <si>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</si>
  <si>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</si>
  <si>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</si>
  <si>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</si>
  <si>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</si>
  <si>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</si>
  <si>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</si>
  <si>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</si>
  <si>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</si>
  <si>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</si>
  <si>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</si>
  <si>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</si>
  <si>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</si>
  <si>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</si>
  <si>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</si>
  <si>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</si>
  <si>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</si>
  <si>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</si>
  <si>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</si>
  <si>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</si>
  <si>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</si>
  <si>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</si>
  <si>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</si>
  <si>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</si>
  <si>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</si>
  <si>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</si>
  <si>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</si>
  <si>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</si>
  <si>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</si>
  <si>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</si>
  <si>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</si>
  <si>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</si>
  <si>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</si>
  <si>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</si>
  <si>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</si>
  <si>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</si>
  <si>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</si>
  <si>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</si>
  <si>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</si>
  <si>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</si>
  <si>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</si>
  <si>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</si>
  <si>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</si>
  <si>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</si>
  <si>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</si>
  <si>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</si>
  <si>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</si>
  <si>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</si>
  <si>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</si>
  <si>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</si>
  <si>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</si>
  <si>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</si>
  <si>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</si>
  <si>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</si>
  <si>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</si>
  <si>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</si>
  <si>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</si>
  <si>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</si>
  <si>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</si>
  <si>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</si>
  <si>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</si>
  <si>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</si>
  <si>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</si>
  <si>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</si>
  <si>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</si>
  <si>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</si>
  <si>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</si>
  <si>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</si>
  <si>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</si>
  <si>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</si>
  <si>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</si>
  <si>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</si>
  <si>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</si>
  <si>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</si>
  <si>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</si>
  <si>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</si>
  <si>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</si>
  <si>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</si>
  <si>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</si>
  <si>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</si>
  <si>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</si>
  <si>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</si>
  <si>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</si>
  <si>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</si>
  <si>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</si>
  <si>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</si>
  <si>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</si>
  <si>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</si>
  <si>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</si>
  <si>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</si>
  <si>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</si>
  <si>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</si>
  <si>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</si>
  <si>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</si>
  <si>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</si>
  <si>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</si>
  <si>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</si>
  <si>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</si>
  <si>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</si>
  <si>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</si>
  <si>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</si>
  <si>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</si>
  <si>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</si>
  <si>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</si>
  <si>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</si>
  <si>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</si>
  <si>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</si>
  <si>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</si>
  <si>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</si>
  <si>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</si>
  <si>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</si>
  <si>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</si>
  <si>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</si>
  <si>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</si>
  <si>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</si>
  <si>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</si>
  <si>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</si>
  <si>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</si>
  <si>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</si>
  <si>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</si>
  <si>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</si>
  <si>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</si>
  <si>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</si>
  <si>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</si>
  <si>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</si>
  <si>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</si>
  <si>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</si>
  <si>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</si>
  <si>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</si>
  <si>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</si>
  <si>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</si>
  <si>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</si>
  <si>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</si>
  <si>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</si>
  <si>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</si>
  <si>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</si>
  <si>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</si>
  <si>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</si>
  <si>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</si>
  <si>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</si>
  <si>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</si>
  <si>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</si>
  <si>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</si>
  <si>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</si>
  <si>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</si>
  <si>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</si>
  <si>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</si>
  <si>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</si>
  <si>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</si>
  <si>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</si>
  <si>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</si>
  <si>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</si>
  <si>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</si>
  <si>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</si>
  <si>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</si>
  <si>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</si>
  <si>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</si>
  <si>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</si>
  <si>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</si>
  <si>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</si>
  <si>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</si>
  <si>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</si>
  <si>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</si>
  <si>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</si>
  <si>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</si>
  <si>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</si>
  <si>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</si>
  <si>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</si>
  <si>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</si>
  <si>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</si>
  <si>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</si>
  <si>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</si>
  <si>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</si>
  <si>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</si>
  <si>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</si>
  <si>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</si>
  <si>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</si>
  <si>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</si>
  <si>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</si>
  <si>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</si>
  <si>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</si>
  <si>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</si>
  <si>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</si>
  <si>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</si>
  <si>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</si>
  <si>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</si>
  <si>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</si>
  <si>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</si>
  <si>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</si>
  <si>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</si>
  <si>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</si>
  <si>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</si>
  <si>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</si>
  <si>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</si>
  <si>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</si>
  <si>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</si>
  <si>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</si>
  <si>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</si>
  <si>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</si>
  <si>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</si>
  <si>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</si>
  <si>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</si>
  <si>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</si>
  <si>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</si>
  <si>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</si>
  <si>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</si>
  <si>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</si>
  <si>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</si>
  <si>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</si>
  <si>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</si>
  <si>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</si>
  <si>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</si>
  <si>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</si>
  <si>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</si>
  <si>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</si>
  <si>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</si>
  <si>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</si>
  <si>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</si>
  <si>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</si>
  <si>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</si>
  <si>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</si>
  <si>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</si>
  <si>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</si>
  <si>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</si>
  <si>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</si>
  <si>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</si>
  <si>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</si>
  <si>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</si>
  <si>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</si>
  <si>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</si>
  <si>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</si>
  <si>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</si>
  <si>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</si>
  <si>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</si>
  <si>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</si>
  <si>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</si>
  <si>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</si>
  <si>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</si>
  <si>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</si>
  <si>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</si>
  <si>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</si>
  <si>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</si>
  <si>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</si>
  <si>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</si>
  <si>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</si>
  <si>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</si>
  <si>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</si>
  <si>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</si>
  <si>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</si>
  <si>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</si>
  <si>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</si>
  <si>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</si>
  <si>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</si>
  <si>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</si>
  <si>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</si>
  <si>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</si>
  <si>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</si>
  <si>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</si>
  <si>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</si>
  <si>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</si>
  <si>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</si>
  <si>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</si>
  <si>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</si>
  <si>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</si>
  <si>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</si>
  <si>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</si>
  <si>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</si>
  <si>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</si>
  <si>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</si>
  <si>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</si>
  <si>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</si>
  <si>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</si>
  <si>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</si>
  <si>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</si>
  <si>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</si>
  <si>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</si>
  <si>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</si>
  <si>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</si>
  <si>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</si>
  <si>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</si>
  <si>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</si>
  <si>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</si>
  <si>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</si>
  <si>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</si>
  <si>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</si>
  <si>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</si>
  <si>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</si>
  <si>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</si>
  <si>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</si>
  <si>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</si>
  <si>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</si>
  <si>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</si>
  <si>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</si>
  <si>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</si>
  <si>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</si>
  <si>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</si>
  <si>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</si>
  <si>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</si>
  <si>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</si>
  <si>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</si>
  <si>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</si>
  <si>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</si>
  <si>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</si>
  <si>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</si>
  <si>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</si>
  <si>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</si>
  <si>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</si>
  <si>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</si>
  <si>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</si>
  <si>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</si>
  <si>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</si>
  <si>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</si>
  <si>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</si>
  <si>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</si>
  <si>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</si>
  <si>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</si>
  <si>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</si>
  <si>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</si>
  <si>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</si>
  <si>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</si>
  <si>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</si>
  <si>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</si>
  <si>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</si>
  <si>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</si>
  <si>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</si>
  <si>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</si>
  <si>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</si>
  <si>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</si>
  <si>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</si>
  <si>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</si>
  <si>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</si>
  <si>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</si>
  <si>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</si>
  <si>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</si>
  <si>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</si>
  <si>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</si>
  <si>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</si>
  <si>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</si>
  <si>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</si>
  <si>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</si>
  <si>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</si>
  <si>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</si>
  <si>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</si>
  <si>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</si>
  <si>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</si>
  <si>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</si>
  <si>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</si>
  <si>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</si>
  <si>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</si>
  <si>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</si>
  <si>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</si>
  <si>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</si>
  <si>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</si>
  <si>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</si>
  <si>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</si>
  <si>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</si>
  <si>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</si>
  <si>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</si>
  <si>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</si>
  <si>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</si>
  <si>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</si>
  <si>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</si>
  <si>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</si>
  <si>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</si>
  <si>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</si>
  <si>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</si>
  <si>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</si>
  <si>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</si>
  <si>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</si>
  <si>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</si>
  <si>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</si>
  <si>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</si>
  <si>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</si>
  <si>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</si>
  <si>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</si>
  <si>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</si>
  <si>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</si>
  <si>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</si>
  <si>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</si>
  <si>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</si>
  <si>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</si>
  <si>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</si>
  <si>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</si>
  <si>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</si>
  <si>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</si>
  <si>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</si>
  <si>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</si>
  <si>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</si>
  <si>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</si>
  <si>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</si>
  <si>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</si>
  <si>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</si>
  <si>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</si>
  <si>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</si>
  <si>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</si>
  <si>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</si>
  <si>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</si>
  <si>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</si>
  <si>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</si>
  <si>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</si>
  <si>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</si>
  <si>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</si>
  <si>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</si>
  <si>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</si>
  <si>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</si>
  <si>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</si>
  <si>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</si>
  <si>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</si>
  <si>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</si>
  <si>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</si>
  <si>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</si>
  <si>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</si>
  <si>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</si>
  <si>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</si>
  <si>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</si>
  <si>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</si>
  <si>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</si>
  <si>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</si>
  <si>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</si>
  <si>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</si>
  <si>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</si>
  <si>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</si>
  <si>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</si>
  <si>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</si>
  <si>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</si>
  <si>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</si>
  <si>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</si>
  <si>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</si>
  <si>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</si>
  <si>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</si>
  <si>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</si>
  <si>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</si>
  <si>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</si>
  <si>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</si>
  <si>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</si>
  <si>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</si>
  <si>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</si>
  <si>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</si>
  <si>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</si>
  <si>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</si>
  <si>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</si>
  <si>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</si>
  <si>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</si>
  <si>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</si>
  <si>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</si>
  <si>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</si>
  <si>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</si>
  <si>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</si>
  <si>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</si>
  <si>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</si>
  <si>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</si>
  <si>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</si>
  <si>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</si>
  <si>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</si>
  <si>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</si>
  <si>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</si>
  <si>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</si>
  <si>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</si>
  <si>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</si>
  <si>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</si>
  <si>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</si>
  <si>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</si>
  <si>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</si>
  <si>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</si>
  <si>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</si>
  <si>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</si>
  <si>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</si>
  <si>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</si>
  <si>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</si>
  <si>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</si>
  <si>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</si>
  <si>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</si>
  <si>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</si>
  <si>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</si>
  <si>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</si>
  <si>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</si>
  <si>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</si>
  <si>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</si>
  <si>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</si>
  <si>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</si>
  <si>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</si>
  <si>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</si>
  <si>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</si>
  <si>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</si>
  <si>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</si>
  <si>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</si>
  <si>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</si>
  <si>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</si>
  <si>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</si>
  <si>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</si>
  <si>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</si>
  <si>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</si>
  <si>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</si>
  <si>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</si>
  <si>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</si>
  <si>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</si>
  <si>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</si>
  <si>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</si>
  <si>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</si>
  <si>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</si>
  <si>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</si>
  <si>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</si>
  <si>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</si>
  <si>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</si>
  <si>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</si>
  <si>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</si>
  <si>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</si>
  <si>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</si>
  <si>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</si>
  <si>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</si>
  <si>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</si>
  <si>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</si>
  <si>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</si>
  <si>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</si>
  <si>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</si>
  <si>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</si>
  <si>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</si>
  <si>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</si>
  <si>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</si>
  <si>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</si>
  <si>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</si>
  <si>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</si>
  <si>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</si>
  <si>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</si>
  <si>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</si>
  <si>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</si>
  <si>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</si>
  <si>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</si>
  <si>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</si>
  <si>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</si>
  <si>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</si>
  <si>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</si>
  <si>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</si>
  <si>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</si>
  <si>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</si>
  <si>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</si>
  <si>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</si>
  <si>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</si>
  <si>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</si>
  <si>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</si>
  <si>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</si>
  <si>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</si>
  <si>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</si>
  <si>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</si>
  <si>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</si>
  <si>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</si>
  <si>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</si>
  <si>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</si>
  <si>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</si>
  <si>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</si>
  <si>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</si>
  <si>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</si>
  <si>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</si>
  <si>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</si>
  <si>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</si>
  <si>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</si>
  <si>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</si>
  <si>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</si>
  <si>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</si>
  <si>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</si>
  <si>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</si>
  <si>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</si>
  <si>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</si>
  <si>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</si>
  <si>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</si>
  <si>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</si>
  <si>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</si>
  <si>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</si>
  <si>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</si>
  <si>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</si>
  <si>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</si>
  <si>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</si>
  <si>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</si>
  <si>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</si>
  <si>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</si>
  <si>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</si>
  <si>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</si>
  <si>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</si>
  <si>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</si>
  <si>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</si>
  <si>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</si>
  <si>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</si>
  <si>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</si>
  <si>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</si>
  <si>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</si>
  <si>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</si>
  <si>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</si>
  <si>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</si>
  <si>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</si>
  <si>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</si>
  <si>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</si>
  <si>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</si>
  <si>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</si>
  <si>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</si>
  <si>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</si>
  <si>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</si>
  <si>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</si>
  <si>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</si>
  <si>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</si>
  <si>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</si>
  <si>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</si>
  <si>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</si>
  <si>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</si>
  <si>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</si>
  <si>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</si>
  <si>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</si>
  <si>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</si>
  <si>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</si>
  <si>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</si>
  <si>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</si>
  <si>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</si>
  <si>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</si>
  <si>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</si>
  <si>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</si>
  <si>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</si>
  <si>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</si>
  <si>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</si>
  <si>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</si>
  <si>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</si>
  <si>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</si>
  <si>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</si>
  <si>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</si>
  <si>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</si>
  <si>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</si>
  <si>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</si>
  <si>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</si>
  <si>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</si>
  <si>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</si>
  <si>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</si>
  <si>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</si>
  <si>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</si>
  <si>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</si>
  <si>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</si>
  <si>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</si>
  <si>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</si>
  <si>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</si>
  <si>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</si>
  <si>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</si>
  <si>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</si>
  <si>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</si>
  <si>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</si>
  <si>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</si>
  <si>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</si>
  <si>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</si>
  <si>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</si>
  <si>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</si>
  <si>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</si>
  <si>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</si>
  <si>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</si>
  <si>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</si>
  <si>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</si>
  <si>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</si>
  <si>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</si>
  <si>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</si>
  <si>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</si>
  <si>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</si>
  <si>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</si>
  <si>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</si>
  <si>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</si>
  <si>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</si>
  <si>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</si>
  <si>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</si>
  <si>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</si>
  <si>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</si>
  <si>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</si>
  <si>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</si>
  <si>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</si>
  <si>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</si>
  <si>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</si>
  <si>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</si>
  <si>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</si>
  <si>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</si>
  <si>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</si>
  <si>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</si>
  <si>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</si>
  <si>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</si>
  <si>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</si>
  <si>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</si>
  <si>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</si>
  <si>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</si>
  <si>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</si>
  <si>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</si>
  <si>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</si>
  <si>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</si>
  <si>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</si>
  <si>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</si>
  <si>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</si>
  <si>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</si>
  <si>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</si>
  <si>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</si>
  <si>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</si>
  <si>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</si>
  <si>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</si>
  <si>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</si>
  <si>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</si>
  <si>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</si>
  <si>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</si>
  <si>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</si>
  <si>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</si>
  <si>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</si>
  <si>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</si>
  <si>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</si>
  <si>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</si>
  <si>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</si>
  <si>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</si>
  <si>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</si>
  <si>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</si>
  <si>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</si>
  <si>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</si>
  <si>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</si>
  <si>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</si>
  <si>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</si>
  <si>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</si>
  <si>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</si>
  <si>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</si>
  <si>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</si>
  <si>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</si>
  <si>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</si>
  <si>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</si>
  <si>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</si>
  <si>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</si>
  <si>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</si>
  <si>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</si>
  <si>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</si>
  <si>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</si>
  <si>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</si>
  <si>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</si>
  <si>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</si>
  <si>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</si>
  <si>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</si>
  <si>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</si>
  <si>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</si>
  <si>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</si>
  <si>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</si>
  <si>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</si>
  <si>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</si>
  <si>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</si>
  <si>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</si>
  <si>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</si>
  <si>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</si>
  <si>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</si>
  <si>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</si>
  <si>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</si>
  <si>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</si>
  <si>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</si>
  <si>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</si>
  <si>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</si>
  <si>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</si>
  <si>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</si>
  <si>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</si>
  <si>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</si>
  <si>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</si>
  <si>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</si>
  <si>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</si>
  <si>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</si>
  <si>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</si>
  <si>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</si>
  <si>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</si>
  <si>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</si>
  <si>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</si>
  <si>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</si>
  <si>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</si>
  <si>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</si>
  <si>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</si>
  <si>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</si>
  <si>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</si>
  <si>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</si>
  <si>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</si>
  <si>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</si>
  <si>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</si>
  <si>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</si>
  <si>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</si>
  <si>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</si>
  <si>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</si>
  <si>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</si>
  <si>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</si>
  <si>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</si>
  <si>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</si>
  <si>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</si>
  <si>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</si>
  <si>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</si>
  <si>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</si>
  <si>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</si>
  <si>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</si>
  <si>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</si>
  <si>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</si>
  <si>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</si>
  <si>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</si>
  <si>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</si>
  <si>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</si>
  <si>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</si>
  <si>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</si>
  <si>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</si>
  <si>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</si>
  <si>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</si>
  <si>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</si>
  <si>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</si>
  <si>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</si>
  <si>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</si>
  <si>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</si>
  <si>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</si>
  <si>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</si>
  <si>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</si>
  <si>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</si>
  <si>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</si>
  <si>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</si>
  <si>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</si>
  <si>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</si>
  <si>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</si>
  <si>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</si>
  <si>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</si>
  <si>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</si>
  <si>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</si>
  <si>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</si>
  <si>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</si>
  <si>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</si>
  <si>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</si>
  <si>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</si>
  <si>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</si>
  <si>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</si>
  <si>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</si>
  <si>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</si>
  <si>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</si>
  <si>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</si>
  <si>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</si>
  <si>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</si>
  <si>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</si>
  <si>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</si>
  <si>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</si>
  <si>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</si>
  <si>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</si>
  <si>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</si>
  <si>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</si>
  <si>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</si>
  <si>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</si>
  <si>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</si>
  <si>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</si>
  <si>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</si>
  <si>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</si>
  <si>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</si>
  <si>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</si>
  <si>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</si>
  <si>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</si>
  <si>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</si>
  <si>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</si>
  <si>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</si>
  <si>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</si>
  <si>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</si>
  <si>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</si>
  <si>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</si>
  <si>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</si>
  <si>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</si>
  <si>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</si>
  <si>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</si>
  <si>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</si>
  <si>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</si>
  <si>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</si>
  <si>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</si>
  <si>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</si>
  <si>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</si>
  <si>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</si>
  <si>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</si>
  <si>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</si>
  <si>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</si>
  <si>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</si>
  <si>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</si>
  <si>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</si>
  <si>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</si>
  <si>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</si>
  <si>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</si>
  <si>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</si>
  <si>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</si>
  <si>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</si>
  <si>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</si>
  <si>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</si>
  <si>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</si>
  <si>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</si>
  <si>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</si>
  <si>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</si>
  <si>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</si>
  <si>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</si>
  <si>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</si>
  <si>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</si>
  <si>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</si>
  <si>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</si>
  <si>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</si>
  <si>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</si>
  <si>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</si>
  <si>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</si>
  <si>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</si>
  <si>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</si>
  <si>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</si>
  <si>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</si>
  <si>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</si>
  <si>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</si>
  <si>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</si>
  <si>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</si>
  <si>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</si>
  <si>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</si>
  <si>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</si>
  <si>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</si>
  <si>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</si>
  <si>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</si>
  <si>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</si>
  <si>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</si>
  <si>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</si>
  <si>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</si>
  <si>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</si>
  <si>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</si>
  <si>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</si>
  <si>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</si>
  <si>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</si>
  <si>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</si>
  <si>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</si>
  <si>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</si>
  <si>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</si>
  <si>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</si>
  <si>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</si>
  <si>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</si>
  <si>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</si>
  <si>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</si>
  <si>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</si>
  <si>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</si>
  <si>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</si>
  <si>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</si>
  <si>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</si>
  <si>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</si>
  <si>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</si>
  <si>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</si>
  <si>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</si>
  <si>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</si>
  <si>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</si>
  <si>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</si>
  <si>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</si>
  <si>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</si>
  <si>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</si>
  <si>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</si>
  <si>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</si>
  <si>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</si>
  <si>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</si>
  <si>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</si>
  <si>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</si>
  <si>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</si>
  <si>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</si>
  <si>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</si>
  <si>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</si>
  <si>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</si>
  <si>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</si>
  <si>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</si>
  <si>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</si>
  <si>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</si>
  <si>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</si>
  <si>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</si>
  <si>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</si>
  <si>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</si>
  <si>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</si>
  <si>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</si>
  <si>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</si>
  <si>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</si>
  <si>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</si>
  <si>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</si>
  <si>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</si>
  <si>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</si>
  <si>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</si>
  <si>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</si>
  <si>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</si>
  <si>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</si>
  <si>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</si>
  <si>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</si>
  <si>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</si>
  <si>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</si>
  <si>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</si>
  <si>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</si>
  <si>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</si>
  <si>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</si>
  <si>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</si>
  <si>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</si>
  <si>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</si>
  <si>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</si>
  <si>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</si>
  <si>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</si>
  <si>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</si>
  <si>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</si>
  <si>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</si>
  <si>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</si>
  <si>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</si>
  <si>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</si>
  <si>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</si>
  <si>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</si>
  <si>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</si>
  <si>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</si>
  <si>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</si>
  <si>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</si>
  <si>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</si>
  <si>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</si>
  <si>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</si>
  <si>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</si>
  <si>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</si>
  <si>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</si>
  <si>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</si>
  <si>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</si>
  <si>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</si>
  <si>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</si>
  <si>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</si>
  <si>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</si>
  <si>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</si>
  <si>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</si>
  <si>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</si>
  <si>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</si>
  <si>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</si>
  <si>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</si>
  <si>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</si>
  <si>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</si>
  <si>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</si>
  <si>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</si>
  <si>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</si>
  <si>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</si>
  <si>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</si>
  <si>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</si>
  <si>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</si>
  <si>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</si>
  <si>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</si>
  <si>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</si>
  <si>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</si>
  <si>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</si>
  <si>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</si>
  <si>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</si>
  <si>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</si>
  <si>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</si>
  <si>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</si>
  <si>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</si>
  <si>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</si>
  <si>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</si>
  <si>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</si>
  <si>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</si>
  <si>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</si>
  <si>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</si>
  <si>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</si>
  <si>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</si>
  <si>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</si>
  <si>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</si>
  <si>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</si>
  <si>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</si>
  <si>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</si>
  <si>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</si>
  <si>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</si>
  <si>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</si>
  <si>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</si>
  <si>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</si>
  <si>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</si>
  <si>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</si>
  <si>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</si>
  <si>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</si>
  <si>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</si>
  <si>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</si>
  <si>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</si>
  <si>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</si>
  <si>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</si>
  <si>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</si>
  <si>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</si>
  <si>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</si>
  <si>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</si>
  <si>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</si>
  <si>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</si>
  <si>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</si>
  <si>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</si>
  <si>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</si>
  <si>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</si>
  <si>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</si>
  <si>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</si>
  <si>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</si>
  <si>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</si>
  <si>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</si>
  <si>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</si>
  <si>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</si>
  <si>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</si>
  <si>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</si>
  <si>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</si>
  <si>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</si>
  <si>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</si>
  <si>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</si>
  <si>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</si>
  <si>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</si>
  <si>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</si>
  <si>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</si>
  <si>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</si>
  <si>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</si>
  <si>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</si>
  <si>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</si>
  <si>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</si>
  <si>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</si>
  <si>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</si>
  <si>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</si>
  <si>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</si>
  <si>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</si>
  <si>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</si>
  <si>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</si>
  <si>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</si>
  <si>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</si>
  <si>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</si>
  <si>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</si>
  <si>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</si>
  <si>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</si>
  <si>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</si>
  <si>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</si>
  <si>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</si>
  <si>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</si>
  <si>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</si>
  <si>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</si>
  <si>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</si>
  <si>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</si>
  <si>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</si>
  <si>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</si>
  <si>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</si>
  <si>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</si>
  <si>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</si>
  <si>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</si>
  <si>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</si>
  <si>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</si>
  <si>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</si>
  <si>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</si>
  <si>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</si>
  <si>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</si>
  <si>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</si>
  <si>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</si>
  <si>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</si>
  <si>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</si>
  <si>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</si>
  <si>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</si>
  <si>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</si>
  <si>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</si>
  <si>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</si>
  <si>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</si>
  <si>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</si>
  <si>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</si>
  <si>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</si>
  <si>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</si>
  <si>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</si>
  <si>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</si>
  <si>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</si>
  <si>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</si>
  <si>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</si>
  <si>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</si>
  <si>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</si>
  <si>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</si>
  <si>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</si>
  <si>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</si>
  <si>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</si>
  <si>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</si>
  <si>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</si>
  <si>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</si>
  <si>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</si>
  <si>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</si>
  <si>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</si>
  <si>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</si>
  <si>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</si>
  <si>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</si>
  <si>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</si>
  <si>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</si>
  <si>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</si>
  <si>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</si>
  <si>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</si>
  <si>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</si>
  <si>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</si>
  <si>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</si>
  <si>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</si>
  <si>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</si>
  <si>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</si>
  <si>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</si>
  <si>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</si>
  <si>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</si>
  <si>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</si>
  <si>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</si>
  <si>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</si>
  <si>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</si>
  <si>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</si>
  <si>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</si>
  <si>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</si>
  <si>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</si>
  <si>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</si>
  <si>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</si>
  <si>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</si>
  <si>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</si>
  <si>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</si>
  <si>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</si>
  <si>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</si>
  <si>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</si>
  <si>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</si>
  <si>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</si>
  <si>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</si>
  <si>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</si>
  <si>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</si>
  <si>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</si>
  <si>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</si>
  <si>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</si>
  <si>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</si>
  <si>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</si>
  <si>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</si>
  <si>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</si>
  <si>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</si>
  <si>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</si>
  <si>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</si>
  <si>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</si>
  <si>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</si>
  <si>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</si>
  <si>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</si>
  <si>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</si>
  <si>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</si>
  <si>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</si>
  <si>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</si>
  <si>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</si>
  <si>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</si>
  <si>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</si>
  <si>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</si>
  <si>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</si>
  <si>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</si>
  <si>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</si>
  <si>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</si>
  <si>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</si>
  <si>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</si>
  <si>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</si>
  <si>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</si>
  <si>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</si>
  <si>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</si>
  <si>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</si>
  <si>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</si>
  <si>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</si>
  <si>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</si>
  <si>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</si>
  <si>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</si>
  <si>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</si>
  <si>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</si>
  <si>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</si>
  <si>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</si>
  <si>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</si>
  <si>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</si>
  <si>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</si>
  <si>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</si>
  <si>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</si>
  <si>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</si>
  <si>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</si>
  <si>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</si>
  <si>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</si>
  <si>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</si>
  <si>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</si>
  <si>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</si>
  <si>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</si>
  <si>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</si>
  <si>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</si>
  <si>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</si>
  <si>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</si>
  <si>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</si>
  <si>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</si>
  <si>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</si>
  <si>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</si>
  <si>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</si>
  <si>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</si>
  <si>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</si>
  <si>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</si>
  <si>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</si>
  <si>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</si>
  <si>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</si>
  <si>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</si>
  <si>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</si>
  <si>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</si>
  <si>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</si>
  <si>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</si>
  <si>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</si>
  <si>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</si>
  <si>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</si>
  <si>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</si>
  <si>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</si>
  <si>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</si>
  <si>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</si>
  <si>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</si>
  <si>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</si>
  <si>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</si>
  <si>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</si>
  <si>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</si>
  <si>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</si>
  <si>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</si>
  <si>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</si>
  <si>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</si>
  <si>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</si>
  <si>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</si>
  <si>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</si>
  <si>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</si>
  <si>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</si>
  <si>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</si>
  <si>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</si>
  <si>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</si>
  <si>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</si>
  <si>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</si>
  <si>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</si>
  <si>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</si>
  <si>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</si>
  <si>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</si>
  <si>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</si>
  <si>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</si>
  <si>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</si>
  <si>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</si>
  <si>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</si>
  <si>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</si>
  <si>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</si>
  <si>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</si>
  <si>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</si>
  <si>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</si>
  <si>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</si>
  <si>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</si>
  <si>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</si>
  <si>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</si>
  <si>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</si>
  <si>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</si>
  <si>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</si>
  <si>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</si>
  <si>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</si>
  <si>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</si>
  <si>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</si>
  <si>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</si>
  <si>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</si>
  <si>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</si>
  <si>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</si>
  <si>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</si>
  <si>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</si>
  <si>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</si>
  <si>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</si>
  <si>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</si>
  <si>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</si>
  <si>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</si>
  <si>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</si>
  <si>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</si>
  <si>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</si>
  <si>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</si>
  <si>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</si>
  <si>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</si>
  <si>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</si>
  <si>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</si>
  <si>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</si>
  <si>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</si>
  <si>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</si>
  <si>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</si>
  <si>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</si>
  <si>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</si>
  <si>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</si>
  <si>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</si>
  <si>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</si>
  <si>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</si>
  <si>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</si>
  <si>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</si>
  <si>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</si>
  <si>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</si>
  <si>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</si>
  <si>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</si>
  <si>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</si>
  <si>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</si>
  <si>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</si>
  <si>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</si>
  <si>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</si>
  <si>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</si>
  <si>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</si>
  <si>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</si>
  <si>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</si>
  <si>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</si>
  <si>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</si>
  <si>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</si>
  <si>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</si>
  <si>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</si>
  <si>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</si>
  <si>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</si>
  <si>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</si>
  <si>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</si>
  <si>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</si>
  <si>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</si>
  <si>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</si>
  <si>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</si>
  <si>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</si>
  <si>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</si>
  <si>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</si>
  <si>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</si>
  <si>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</si>
  <si>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</si>
  <si>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</si>
  <si>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</si>
  <si>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</si>
  <si>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</si>
  <si>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</si>
  <si>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</si>
  <si>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</si>
  <si>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</si>
  <si>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</si>
  <si>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</si>
  <si>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</si>
  <si>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</si>
  <si>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</si>
  <si>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</si>
  <si>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</si>
  <si>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</si>
  <si>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</si>
  <si>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</si>
  <si>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</si>
  <si>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</si>
  <si>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</si>
  <si>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</si>
  <si>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</si>
  <si>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</si>
  <si>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</si>
  <si>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</si>
  <si>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</si>
  <si>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</si>
  <si>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</si>
  <si>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</si>
  <si>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</si>
  <si>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</si>
  <si>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</si>
  <si>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</si>
  <si>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</si>
  <si>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</si>
  <si>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</si>
  <si>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</si>
  <si>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</si>
  <si>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</si>
  <si>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</si>
  <si>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</si>
  <si>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</si>
  <si>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</si>
  <si>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</si>
  <si>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</si>
  <si>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</si>
  <si>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</si>
  <si>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</si>
  <si>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</si>
  <si>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</si>
  <si>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</si>
  <si>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</si>
  <si>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</si>
  <si>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</si>
  <si>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</si>
  <si>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</si>
  <si>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</si>
  <si>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</si>
  <si>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</si>
  <si>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</si>
  <si>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</si>
  <si>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</si>
  <si>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</si>
  <si>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</si>
  <si>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</si>
  <si>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</si>
  <si>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</si>
  <si>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</si>
  <si>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</si>
  <si>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</si>
  <si>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</si>
  <si>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</si>
  <si>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</si>
  <si>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</si>
  <si>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</si>
  <si>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</si>
  <si>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</si>
  <si>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</si>
  <si>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</si>
  <si>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</si>
  <si>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</si>
  <si>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</si>
  <si>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</si>
  <si>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</si>
  <si>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</si>
  <si>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</si>
  <si>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</si>
  <si>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</si>
  <si>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</si>
  <si>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</si>
  <si>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</si>
  <si>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</si>
  <si>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</si>
  <si>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</si>
  <si>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</si>
  <si>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</si>
  <si>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</si>
  <si>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</si>
  <si>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</si>
  <si>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</si>
  <si>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</si>
  <si>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</si>
  <si>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</si>
  <si>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</si>
  <si>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</si>
  <si>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</si>
  <si>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</si>
  <si>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</si>
  <si>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</si>
  <si>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</si>
  <si>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</si>
  <si>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</si>
  <si>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</si>
  <si>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</si>
  <si>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</si>
  <si>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</si>
  <si>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</si>
  <si>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</si>
  <si>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</si>
  <si>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</si>
  <si>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</si>
  <si>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</si>
  <si>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</si>
  <si>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</si>
  <si>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</si>
  <si>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</si>
  <si>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</si>
  <si>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</si>
  <si>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</si>
  <si>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</si>
  <si>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</si>
  <si>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</si>
  <si>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</si>
  <si>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</si>
  <si>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</si>
  <si>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</si>
  <si>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</si>
  <si>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</si>
  <si>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</si>
  <si>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</si>
  <si>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</si>
  <si>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</si>
  <si>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</si>
  <si>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</si>
  <si>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</si>
  <si>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</si>
  <si>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</si>
  <si>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</si>
  <si>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</si>
  <si>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</si>
  <si>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</si>
  <si>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</si>
  <si>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</si>
  <si>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</si>
  <si>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</si>
  <si>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</si>
  <si>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</si>
  <si>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</si>
  <si>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</si>
  <si>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</si>
  <si>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</si>
  <si>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</si>
  <si>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</si>
  <si>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</si>
  <si>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</si>
  <si>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</si>
  <si>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</si>
  <si>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</si>
  <si>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</si>
  <si>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</si>
  <si>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</si>
  <si>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</si>
  <si>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</si>
  <si>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</si>
  <si>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</si>
  <si>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</si>
  <si>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</si>
  <si>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</si>
  <si>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</si>
  <si>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</si>
  <si>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</si>
  <si>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</si>
  <si>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</si>
  <si>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</si>
  <si>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</si>
  <si>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</si>
  <si>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</si>
  <si>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</si>
  <si>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</si>
  <si>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</si>
  <si>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</si>
  <si>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</si>
  <si>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</si>
  <si>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</si>
  <si>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</si>
  <si>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</si>
  <si>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</si>
  <si>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</si>
  <si>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</si>
  <si>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</si>
  <si>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</si>
  <si>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</si>
  <si>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</si>
  <si>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</si>
  <si>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</si>
  <si>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</si>
  <si>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</si>
  <si>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</si>
  <si>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</si>
  <si>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</si>
  <si>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</si>
  <si>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</si>
  <si>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</si>
  <si>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</si>
  <si>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</si>
  <si>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</si>
  <si>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</si>
  <si>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</si>
  <si>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</si>
  <si>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</si>
  <si>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</si>
  <si>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</si>
  <si>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</si>
  <si>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</si>
  <si>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</si>
  <si>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</si>
  <si>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</si>
  <si>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</si>
  <si>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</si>
  <si>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</si>
  <si>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</si>
  <si>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</si>
  <si>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</si>
  <si>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</si>
  <si>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</si>
  <si>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</si>
  <si>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</si>
  <si>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</si>
  <si>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</si>
  <si>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</si>
  <si>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</si>
  <si>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</si>
  <si>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</si>
  <si>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</si>
  <si>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</si>
  <si>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</si>
  <si>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</si>
  <si>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</si>
  <si>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</si>
  <si>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</si>
  <si>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</si>
  <si>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</si>
  <si>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</si>
  <si>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</si>
  <si>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</si>
  <si>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</si>
  <si>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</si>
  <si>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</si>
  <si>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</si>
  <si>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</si>
  <si>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</si>
  <si>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</si>
  <si>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</si>
  <si>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</si>
  <si>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</si>
  <si>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</si>
  <si>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</si>
  <si>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</si>
  <si>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</si>
  <si>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</si>
  <si>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</si>
  <si>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</si>
  <si>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</si>
  <si>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</si>
  <si>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</si>
  <si>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</si>
  <si>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</si>
  <si>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</si>
  <si>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</si>
  <si>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</si>
  <si>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</si>
  <si>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</si>
  <si>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</si>
  <si>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</si>
  <si>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</si>
  <si>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</si>
  <si>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</si>
  <si>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</si>
  <si>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</si>
  <si>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</si>
  <si>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</si>
  <si>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</si>
  <si>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</si>
  <si>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</si>
  <si>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</si>
  <si>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</si>
  <si>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</si>
  <si>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</si>
  <si>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</si>
  <si>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</si>
  <si>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</si>
  <si>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</si>
  <si>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</si>
  <si>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</si>
  <si>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</si>
  <si>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</si>
  <si>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</si>
  <si>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</si>
  <si>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</si>
  <si>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</si>
  <si>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</si>
  <si>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</si>
  <si>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</si>
  <si>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</si>
  <si>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</si>
  <si>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</si>
  <si>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</si>
  <si>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</si>
  <si>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</si>
  <si>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</si>
  <si>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</si>
  <si>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</si>
  <si>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</si>
  <si>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</si>
  <si>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</si>
  <si>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</si>
  <si>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</si>
  <si>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</si>
  <si>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</si>
  <si>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</si>
  <si>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</si>
  <si>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</si>
  <si>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</si>
  <si>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</si>
  <si>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</si>
  <si>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</si>
  <si>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</si>
  <si>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</si>
  <si>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</si>
  <si>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</si>
  <si>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</si>
  <si>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</si>
  <si>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</si>
  <si>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</si>
  <si>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</si>
  <si>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</si>
  <si>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</si>
  <si>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</si>
  <si>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</si>
  <si>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</si>
  <si>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</si>
  <si>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</si>
  <si>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</si>
  <si>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</si>
  <si>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</si>
  <si>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</si>
  <si>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</si>
  <si>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</si>
  <si>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</si>
  <si>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</si>
  <si>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</si>
  <si>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</si>
  <si>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</si>
  <si>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</si>
  <si>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</si>
  <si>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</si>
  <si>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</si>
  <si>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</si>
  <si>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</si>
  <si>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</si>
  <si>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</si>
  <si>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</si>
  <si>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</si>
  <si>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</si>
  <si>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</si>
  <si>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</si>
  <si>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</si>
  <si>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</si>
  <si>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</si>
  <si>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</si>
  <si>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</si>
  <si>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</si>
  <si>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</si>
  <si>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</si>
  <si>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</si>
  <si>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</si>
  <si>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</si>
  <si>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</si>
  <si>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</si>
  <si>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</si>
  <si>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</si>
  <si>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</si>
  <si>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</si>
  <si>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</si>
  <si>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</si>
  <si>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</si>
  <si>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</si>
  <si>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</si>
  <si>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</si>
  <si>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</si>
  <si>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</si>
  <si>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</si>
  <si>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</si>
  <si>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</si>
  <si>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</si>
  <si>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</si>
  <si>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</si>
  <si>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</si>
  <si>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</si>
  <si>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</si>
  <si>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</si>
  <si>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</si>
  <si>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</si>
  <si>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</si>
  <si>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</si>
  <si>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</si>
  <si>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</si>
  <si>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</si>
  <si>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</si>
  <si>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</si>
  <si>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</si>
  <si>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</si>
  <si>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</si>
  <si>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</si>
  <si>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</si>
  <si>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</si>
  <si>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</si>
  <si>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</si>
  <si>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</si>
  <si>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</si>
  <si>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</si>
  <si>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</si>
  <si>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</si>
  <si>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</si>
  <si>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</si>
  <si>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</si>
  <si>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</si>
  <si>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</si>
  <si>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</si>
  <si>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</si>
  <si>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</si>
  <si>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</si>
  <si>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</si>
  <si>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</si>
  <si>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</si>
  <si>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</si>
  <si>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</si>
  <si>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</si>
  <si>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</si>
  <si>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</si>
  <si>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</si>
  <si>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</si>
  <si>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</si>
  <si>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</si>
  <si>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</si>
  <si>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</si>
  <si>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</si>
  <si>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</si>
  <si>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</si>
  <si>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</si>
  <si>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</si>
  <si>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</si>
  <si>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</si>
  <si>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</si>
  <si>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</si>
  <si>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</si>
  <si>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</si>
  <si>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</si>
  <si>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</si>
  <si>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</si>
  <si>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</si>
  <si>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</si>
  <si>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</si>
  <si>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</si>
  <si>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</si>
  <si>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</si>
  <si>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</si>
  <si>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</si>
  <si>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</si>
  <si>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</si>
  <si>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</si>
  <si>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</si>
  <si>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</si>
  <si>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</si>
  <si>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</si>
  <si>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</si>
  <si>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</si>
  <si>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</si>
  <si>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</si>
  <si>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</si>
  <si>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</si>
  <si>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</si>
  <si>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</si>
  <si>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</si>
  <si>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</si>
  <si>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</si>
  <si>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</si>
  <si>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</si>
  <si>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</si>
  <si>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</si>
  <si>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</si>
  <si>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</si>
  <si>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</si>
  <si>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</si>
  <si>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</si>
  <si>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</si>
  <si>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</si>
  <si>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</si>
  <si>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</si>
  <si>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</si>
  <si>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</si>
  <si>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</si>
  <si>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</si>
  <si>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</si>
  <si>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</si>
  <si>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</si>
  <si>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</si>
  <si>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</si>
  <si>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</si>
  <si>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</si>
  <si>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</si>
  <si>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</si>
  <si>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</si>
  <si>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</si>
  <si>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</si>
  <si>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</si>
  <si>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</si>
  <si>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</si>
  <si>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</si>
  <si>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</si>
  <si>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</si>
  <si>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</si>
  <si>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</si>
  <si>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</si>
  <si>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</si>
  <si>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</si>
  <si>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</si>
  <si>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</si>
  <si>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</si>
  <si>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</si>
  <si>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</si>
  <si>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</si>
  <si>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</si>
  <si>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</si>
  <si>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</si>
  <si>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</si>
  <si>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</si>
  <si>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</si>
  <si>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</si>
  <si>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</si>
  <si>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</si>
  <si>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</si>
  <si>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</si>
  <si>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</si>
  <si>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</si>
  <si>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</si>
  <si>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</si>
  <si>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</si>
  <si>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</si>
  <si>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</si>
  <si>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</si>
  <si>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</si>
  <si>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</si>
  <si>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</si>
  <si>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</si>
  <si>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</si>
  <si>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</si>
  <si>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</si>
  <si>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</si>
  <si>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</si>
  <si>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</si>
  <si>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</si>
  <si>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</si>
  <si>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</si>
  <si>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</si>
  <si>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</si>
  <si>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</si>
  <si>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</si>
  <si>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</si>
  <si>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</si>
  <si>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</si>
  <si>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</si>
  <si>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</si>
  <si>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</si>
  <si>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</si>
  <si>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</si>
  <si>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</si>
  <si>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</si>
  <si>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</si>
  <si>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</si>
  <si>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</si>
  <si>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</si>
  <si>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</si>
  <si>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</si>
  <si>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</si>
  <si>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</si>
  <si>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</si>
  <si>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</si>
  <si>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</si>
  <si>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</si>
  <si>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</si>
  <si>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</si>
  <si>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</si>
  <si>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</si>
  <si>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</si>
  <si>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</si>
  <si>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</si>
  <si>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</si>
  <si>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</si>
  <si>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</si>
  <si>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</si>
  <si>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</si>
  <si>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</si>
  <si>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</si>
  <si>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</si>
  <si>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</si>
  <si>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</si>
  <si>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</si>
  <si>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</si>
  <si>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</si>
  <si>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</si>
  <si>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</si>
  <si>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</si>
  <si>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</si>
  <si>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</si>
  <si>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</si>
  <si>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</si>
  <si>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</si>
  <si>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</si>
  <si>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</si>
  <si>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</si>
  <si>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</si>
  <si>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</si>
  <si>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</si>
  <si>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</si>
  <si>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</si>
  <si>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</si>
  <si>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</si>
  <si>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</si>
  <si>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</si>
  <si>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</si>
  <si>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</si>
  <si>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</si>
  <si>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</si>
  <si>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</si>
  <si>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</si>
  <si>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</si>
  <si>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</si>
  <si>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</si>
  <si>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</si>
  <si>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</si>
  <si>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</si>
  <si>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</si>
  <si>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</si>
  <si>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</si>
  <si>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</si>
  <si>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</si>
  <si>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</si>
  <si>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</si>
  <si>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</si>
  <si>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</si>
  <si>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</si>
  <si>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</si>
  <si>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</si>
  <si>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</si>
  <si>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</si>
  <si>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</si>
  <si>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</si>
  <si>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</si>
  <si>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</si>
  <si>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</si>
  <si>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</si>
  <si>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</si>
  <si>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</si>
  <si>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</si>
  <si>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</si>
  <si>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</si>
  <si>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</si>
  <si>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</si>
  <si>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</si>
  <si>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</si>
  <si>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</si>
  <si>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</si>
  <si>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</si>
  <si>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</si>
  <si>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</si>
  <si>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</si>
  <si>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</si>
  <si>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</si>
  <si>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</si>
  <si>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</si>
  <si>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</si>
  <si>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</si>
  <si>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</si>
  <si>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</si>
  <si>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</si>
  <si>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</si>
  <si>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</si>
  <si>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</si>
  <si>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</si>
  <si>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</si>
  <si>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</si>
  <si>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</si>
  <si>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</si>
  <si>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</si>
  <si>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</si>
  <si>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</si>
  <si>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</si>
  <si>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</si>
  <si>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</si>
  <si>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</si>
  <si>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</si>
  <si>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</si>
  <si>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</si>
  <si>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</si>
  <si>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</si>
  <si>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</si>
  <si>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</si>
  <si>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</si>
  <si>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</si>
  <si>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</si>
  <si>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</si>
  <si>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</si>
  <si>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</si>
  <si>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</si>
  <si>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</si>
  <si>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</si>
  <si>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</si>
  <si>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</si>
  <si>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</si>
  <si>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</si>
  <si>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</si>
  <si>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</si>
  <si>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</si>
  <si>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</si>
  <si>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</si>
  <si>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</si>
  <si>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</si>
  <si>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</si>
  <si>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</si>
  <si>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</si>
  <si>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</si>
  <si>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</si>
  <si>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</si>
  <si>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</si>
  <si>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</si>
  <si>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</si>
  <si>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</si>
  <si>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</si>
  <si>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</si>
  <si>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</si>
  <si>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</si>
  <si>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</si>
  <si>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</si>
  <si>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</si>
  <si>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</si>
  <si>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</si>
  <si>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</si>
  <si>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</si>
  <si>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</si>
  <si>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</si>
  <si>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</si>
  <si>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</si>
  <si>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</si>
  <si>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</si>
  <si>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</si>
  <si>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</si>
  <si>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</si>
  <si>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</si>
  <si>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</si>
  <si>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</si>
  <si>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</si>
  <si>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</si>
  <si>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</si>
  <si>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</si>
  <si>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</si>
  <si>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</si>
  <si>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</si>
  <si>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</si>
  <si>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</si>
  <si>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</si>
  <si>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</si>
  <si>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</si>
  <si>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</si>
  <si>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</si>
  <si>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</si>
  <si>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</si>
  <si>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</si>
  <si>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</si>
  <si>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</si>
  <si>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</si>
  <si>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</si>
  <si>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</si>
  <si>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</si>
  <si>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</si>
  <si>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</si>
  <si>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</si>
  <si>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</si>
  <si>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</si>
  <si>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</si>
  <si>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</si>
  <si>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</si>
  <si>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</si>
  <si>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</si>
  <si>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</si>
  <si>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</si>
  <si>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</si>
  <si>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</si>
  <si>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</si>
  <si>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</si>
  <si>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</si>
  <si>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</si>
  <si>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</si>
  <si>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</si>
  <si>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</si>
  <si>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</si>
  <si>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</si>
  <si>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</si>
  <si>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</si>
  <si>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</si>
  <si>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</si>
  <si>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</si>
  <si>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</si>
  <si>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</si>
  <si>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</si>
  <si>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</si>
  <si>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</si>
  <si>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</si>
  <si>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</si>
  <si>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</si>
  <si>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</si>
  <si>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</si>
  <si>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</si>
  <si>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</si>
  <si>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</si>
  <si>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</si>
  <si>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</si>
  <si>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</si>
  <si>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</si>
  <si>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</si>
  <si>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</si>
  <si>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</si>
  <si>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</si>
  <si>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</si>
  <si>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</si>
  <si>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</si>
  <si>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</si>
  <si>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</si>
  <si>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</si>
  <si>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</si>
  <si>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</si>
  <si>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</si>
  <si>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</si>
  <si>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</si>
  <si>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</si>
  <si>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</si>
  <si>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</si>
  <si>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</si>
  <si>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</si>
  <si>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</si>
  <si>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</si>
  <si>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</si>
  <si>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</si>
  <si>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</si>
  <si>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</si>
  <si>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</si>
  <si>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</si>
  <si>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</si>
  <si>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</si>
  <si>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</si>
  <si>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</si>
  <si>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</si>
  <si>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</si>
  <si>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</si>
  <si>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</si>
  <si>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</si>
  <si>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</si>
  <si>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</si>
  <si>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</si>
  <si>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</si>
  <si>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</si>
  <si>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</si>
  <si>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</si>
  <si>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</si>
  <si>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</si>
  <si>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</si>
  <si>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</si>
  <si>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</si>
  <si>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</si>
  <si>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</si>
  <si>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</si>
  <si>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</si>
  <si>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</si>
  <si>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</si>
  <si>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</si>
  <si>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</si>
  <si>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</si>
  <si>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</si>
  <si>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</si>
  <si>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</si>
  <si>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</si>
  <si>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</si>
  <si>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</si>
  <si>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</si>
  <si>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</si>
  <si>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</si>
  <si>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</si>
  <si>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</si>
  <si>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</si>
  <si>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</si>
  <si>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</si>
  <si>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</si>
  <si>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</si>
  <si>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</si>
  <si>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</si>
  <si>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</si>
  <si>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</si>
  <si>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</si>
  <si>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</si>
  <si>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</si>
  <si>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</si>
  <si>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</si>
  <si>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</si>
  <si>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</si>
  <si>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</si>
  <si>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</si>
  <si>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</si>
  <si>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</si>
  <si>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</si>
  <si>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</si>
  <si>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</si>
  <si>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</si>
  <si>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</si>
  <si>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</si>
  <si>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</si>
  <si>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</si>
  <si>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</si>
  <si>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</si>
  <si>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</si>
  <si>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</si>
  <si>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</si>
  <si>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</si>
  <si>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</si>
  <si>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</si>
  <si>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</si>
  <si>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</si>
  <si>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</si>
  <si>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</si>
  <si>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</si>
  <si>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</si>
  <si>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</si>
  <si>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</si>
  <si>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</si>
  <si>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</si>
  <si>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</si>
  <si>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</si>
  <si>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</si>
  <si>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</si>
  <si>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</si>
  <si>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</si>
  <si>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</si>
  <si>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</si>
  <si>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</si>
  <si>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</si>
  <si>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</si>
  <si>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</si>
  <si>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</si>
  <si>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</si>
  <si>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</si>
  <si>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</si>
  <si>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</si>
  <si>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</si>
  <si>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</si>
  <si>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</si>
  <si>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</si>
  <si>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</si>
  <si>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</si>
  <si>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</si>
  <si>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</si>
  <si>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</si>
  <si>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</si>
  <si>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</si>
  <si>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</si>
  <si>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</si>
  <si>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</si>
  <si>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</si>
  <si>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</si>
  <si>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</si>
  <si>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</si>
  <si>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</si>
  <si>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</si>
  <si>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</si>
  <si>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</si>
  <si>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</si>
  <si>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</si>
  <si>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</si>
  <si>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</si>
  <si>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</si>
  <si>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</si>
  <si>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</si>
  <si>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</si>
  <si>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</si>
  <si>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</si>
  <si>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</si>
  <si>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</si>
  <si>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</si>
  <si>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</si>
  <si>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</si>
  <si>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</si>
  <si>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</si>
  <si>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</si>
  <si>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</si>
  <si>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</si>
  <si>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</si>
  <si>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</si>
  <si>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</si>
  <si>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</si>
  <si>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</si>
  <si>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</si>
  <si>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</si>
  <si>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</si>
  <si>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</si>
  <si>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</si>
  <si>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</si>
  <si>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</si>
  <si>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</si>
  <si>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</si>
  <si>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</si>
  <si>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</si>
  <si>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</si>
  <si>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</si>
  <si>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</si>
  <si>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</si>
  <si>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</si>
  <si>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</si>
  <si>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</si>
  <si>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</si>
  <si>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</si>
  <si>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</si>
  <si>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</si>
  <si>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</si>
  <si>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</si>
  <si>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</si>
  <si>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</si>
  <si>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</si>
  <si>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</si>
  <si>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</si>
  <si>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</si>
  <si>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</si>
  <si>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</si>
  <si>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</si>
  <si>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</si>
  <si>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</si>
  <si>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</si>
  <si>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</si>
  <si>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</si>
  <si>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</si>
  <si>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</si>
  <si>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</si>
  <si>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</si>
  <si>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</si>
  <si>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</si>
  <si>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</si>
  <si>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</si>
  <si>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</si>
  <si>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</si>
  <si>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</si>
  <si>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</si>
  <si>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</si>
  <si>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</si>
  <si>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</si>
  <si>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</si>
  <si>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</si>
  <si>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</si>
  <si>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</si>
  <si>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</si>
  <si>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</si>
  <si>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</si>
  <si>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</si>
  <si>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</si>
  <si>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</si>
  <si>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</si>
  <si>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</si>
  <si>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</si>
  <si>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</si>
  <si>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</si>
  <si>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</si>
  <si>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</si>
  <si>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</si>
  <si>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</si>
  <si>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</si>
  <si>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</si>
  <si>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</si>
  <si>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</si>
  <si>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</si>
  <si>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</si>
  <si>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</si>
  <si>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</si>
  <si>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</si>
  <si>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</si>
  <si>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</si>
  <si>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</si>
  <si>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</si>
  <si>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</si>
  <si>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</si>
  <si>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</si>
  <si>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</si>
  <si>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</si>
  <si>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</si>
  <si>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</si>
  <si>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</si>
  <si>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</si>
  <si>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</si>
  <si>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</si>
  <si>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</si>
  <si>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</si>
  <si>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</si>
  <si>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</si>
  <si>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</si>
  <si>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</si>
  <si>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</si>
  <si>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</si>
  <si>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</si>
  <si>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</si>
  <si>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</si>
  <si>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</si>
  <si>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</si>
  <si>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</si>
  <si>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</si>
  <si>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</si>
  <si>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</si>
  <si>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</si>
  <si>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</si>
  <si>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</si>
  <si>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</si>
  <si>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</si>
  <si>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</si>
  <si>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</si>
  <si>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</si>
  <si>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</si>
  <si>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</si>
  <si>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</si>
  <si>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</si>
  <si>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</si>
  <si>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</si>
  <si>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</si>
  <si>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</si>
  <si>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</si>
  <si>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</si>
  <si>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</si>
  <si>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</si>
  <si>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</si>
  <si>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</si>
  <si>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</si>
  <si>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</si>
  <si>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</si>
  <si>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</si>
  <si>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</si>
  <si>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</si>
  <si>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</si>
  <si>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</si>
  <si>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</si>
  <si>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</si>
  <si>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</si>
  <si>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</si>
  <si>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</si>
  <si>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</si>
  <si>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</si>
  <si>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</si>
  <si>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</si>
  <si>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</si>
  <si>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</si>
  <si>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</si>
  <si>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</si>
  <si>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</si>
  <si>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</si>
  <si>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</si>
  <si>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</si>
  <si>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</si>
  <si>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</si>
  <si>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</si>
  <si>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</si>
  <si>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</si>
  <si>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</si>
  <si>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</si>
  <si>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</si>
  <si>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</si>
  <si>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</si>
  <si>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</si>
  <si>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</si>
  <si>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</si>
  <si>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</si>
  <si>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</si>
  <si>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</si>
  <si>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</si>
  <si>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</si>
  <si>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</si>
  <si>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</si>
  <si>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</si>
  <si>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</si>
  <si>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</si>
  <si>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</si>
  <si>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</si>
  <si>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</si>
  <si>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</si>
  <si>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</si>
  <si>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</si>
  <si>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</si>
  <si>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</si>
  <si>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</si>
  <si>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</si>
  <si>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</si>
  <si>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</si>
  <si>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</si>
  <si>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</si>
  <si>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</si>
  <si>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</si>
  <si>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</si>
  <si>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</si>
  <si>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</si>
  <si>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</si>
  <si>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</si>
  <si>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</si>
  <si>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</si>
  <si>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</si>
  <si>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</si>
  <si>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</si>
  <si>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</si>
  <si>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</si>
  <si>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</si>
  <si>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</si>
  <si>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</si>
  <si>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</si>
  <si>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</si>
  <si>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</si>
  <si>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</si>
  <si>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</si>
  <si>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</si>
  <si>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</si>
  <si>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</si>
  <si>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</si>
  <si>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</si>
  <si>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</si>
  <si>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</si>
  <si>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</si>
  <si>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</si>
  <si>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</si>
  <si>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</si>
  <si>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</si>
  <si>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</si>
  <si>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</si>
  <si>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</si>
  <si>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</si>
  <si>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</si>
  <si>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</si>
  <si>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</si>
  <si>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</si>
  <si>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</si>
  <si>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</si>
  <si>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</si>
  <si>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</si>
  <si>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</si>
  <si>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</si>
  <si>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</si>
  <si>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</si>
  <si>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</si>
  <si>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</si>
  <si>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</si>
  <si>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</si>
  <si>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</si>
  <si>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</si>
  <si>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</si>
  <si>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</si>
  <si>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</si>
  <si>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</si>
  <si>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</si>
  <si>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</si>
  <si>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</si>
  <si>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</si>
  <si>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</si>
  <si>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</si>
  <si>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</si>
  <si>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</si>
  <si>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</si>
  <si>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</si>
  <si>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</si>
  <si>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</si>
  <si>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</si>
  <si>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</si>
  <si>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</si>
  <si>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</si>
  <si>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</si>
  <si>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</si>
  <si>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</si>
  <si>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</si>
  <si>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</si>
  <si>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</si>
  <si>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</si>
  <si>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</si>
  <si>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</si>
  <si>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</si>
  <si>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</si>
  <si>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</si>
  <si>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</si>
  <si>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</si>
  <si>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</si>
  <si>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</si>
  <si>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</si>
  <si>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</si>
  <si>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</si>
  <si>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</si>
  <si>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</si>
  <si>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</si>
  <si>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</si>
  <si>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</si>
  <si>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</si>
  <si>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</si>
  <si>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</si>
  <si>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</si>
  <si>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</si>
  <si>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</si>
  <si>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</si>
  <si>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</si>
  <si>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</si>
  <si>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</si>
  <si>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</si>
  <si>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</si>
  <si>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</si>
  <si>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</si>
  <si>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</si>
  <si>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</si>
  <si>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</si>
  <si>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</si>
  <si>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</si>
  <si>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</si>
  <si>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</si>
  <si>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</si>
  <si>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</si>
  <si>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</si>
  <si>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</si>
  <si>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</si>
  <si>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</si>
  <si>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</si>
  <si>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</si>
  <si>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</si>
  <si>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</si>
  <si>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</si>
  <si>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</si>
  <si>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</si>
  <si>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</si>
  <si>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</si>
  <si>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</si>
  <si>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</si>
  <si>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</si>
  <si>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</si>
  <si>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</si>
  <si>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</si>
  <si>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</si>
  <si>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</si>
  <si>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</si>
  <si>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</si>
  <si>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</si>
  <si>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</si>
  <si>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</si>
  <si>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</si>
  <si>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</si>
  <si>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</si>
  <si>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</si>
  <si>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</si>
  <si>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</si>
  <si>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</si>
  <si>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</si>
  <si>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</si>
  <si>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</si>
  <si>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</si>
  <si>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</si>
  <si>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</si>
  <si>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</si>
  <si>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</si>
  <si>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</si>
  <si>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</si>
  <si>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</si>
  <si>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</si>
  <si>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</si>
  <si>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</si>
  <si>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</si>
  <si>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</si>
  <si>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</si>
  <si>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</si>
  <si>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</si>
  <si>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</si>
  <si>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</si>
  <si>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</si>
  <si>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</si>
  <si>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</si>
  <si>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</si>
  <si>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</si>
  <si>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</si>
  <si>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</si>
  <si>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</si>
  <si>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</si>
  <si>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</si>
  <si>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</si>
  <si>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</si>
  <si>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</si>
  <si>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</si>
  <si>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</si>
  <si>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</si>
  <si>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</si>
  <si>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</si>
  <si>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</si>
  <si>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</si>
  <si>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</si>
  <si>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</si>
  <si>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</si>
  <si>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</si>
  <si>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</si>
  <si>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</si>
  <si>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</si>
  <si>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</si>
  <si>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</si>
  <si>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</si>
  <si>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</si>
  <si>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</si>
  <si>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</si>
  <si>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</si>
  <si>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</si>
  <si>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</si>
  <si>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</si>
  <si>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</si>
  <si>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</si>
  <si>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</si>
  <si>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</si>
  <si>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</si>
  <si>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</si>
  <si>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</si>
  <si>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</si>
  <si>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</si>
  <si>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</si>
  <si>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</si>
  <si>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</si>
  <si>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</si>
  <si>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</si>
  <si>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</si>
  <si>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</si>
  <si>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</si>
  <si>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</si>
  <si>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</si>
  <si>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</si>
  <si>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</si>
  <si>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</si>
  <si>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</si>
  <si>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</si>
  <si>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</si>
  <si>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</si>
  <si>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</si>
  <si>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</si>
  <si>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</si>
  <si>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</si>
  <si>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</si>
  <si>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</si>
  <si>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</si>
  <si>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</si>
  <si>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</si>
  <si>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</si>
  <si>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</si>
  <si>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</si>
  <si>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</si>
  <si>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</si>
  <si>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</si>
  <si>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</si>
  <si>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</si>
  <si>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</si>
  <si>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</si>
  <si>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</si>
  <si>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</si>
  <si>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</si>
  <si>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</si>
  <si>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</si>
  <si>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</si>
  <si>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</si>
  <si>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</si>
  <si>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</si>
  <si>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</si>
  <si>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</si>
  <si>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</si>
  <si>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</si>
  <si>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</si>
  <si>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</si>
  <si>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</si>
  <si>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</si>
  <si>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</si>
  <si>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</si>
  <si>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</si>
  <si>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</si>
  <si>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</si>
  <si>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</si>
  <si>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</si>
  <si>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</si>
  <si>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</si>
  <si>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</si>
  <si>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</si>
  <si>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</si>
  <si>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</si>
  <si>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</si>
  <si>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</si>
  <si>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</si>
  <si>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</si>
  <si>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</si>
  <si>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</si>
  <si>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</si>
  <si>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</si>
  <si>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</si>
  <si>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</si>
  <si>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</si>
  <si>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</si>
  <si>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</si>
  <si>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</si>
  <si>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</si>
  <si>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</si>
  <si>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</si>
  <si>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</si>
  <si>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</si>
  <si>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</si>
  <si>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</si>
  <si>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</si>
  <si>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</si>
  <si>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</si>
  <si>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</si>
  <si>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</si>
  <si>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</si>
  <si>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</si>
  <si>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</si>
  <si>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</si>
  <si>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</si>
  <si>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</si>
  <si>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</si>
  <si>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</si>
  <si>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</si>
  <si>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</si>
  <si>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</si>
  <si>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</si>
  <si>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</si>
  <si>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</si>
  <si>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</si>
  <si>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</si>
  <si>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</si>
  <si>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</si>
  <si>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</si>
  <si>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</si>
  <si>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</si>
  <si>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</si>
  <si>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</si>
  <si>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</si>
  <si>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</si>
  <si>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</si>
  <si>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</si>
  <si>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</si>
  <si>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</si>
  <si>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</si>
  <si>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</si>
  <si>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</si>
  <si>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</si>
  <si>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</si>
  <si>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</si>
  <si>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</si>
  <si>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</si>
  <si>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</si>
  <si>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</si>
  <si>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</si>
  <si>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</si>
  <si>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</si>
  <si>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</si>
  <si>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</si>
  <si>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</si>
  <si>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</si>
  <si>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</si>
  <si>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</si>
  <si>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</si>
  <si>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</si>
  <si>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</si>
  <si>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</si>
  <si>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</si>
  <si>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</si>
  <si>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</si>
  <si>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</si>
  <si>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</si>
  <si>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</si>
  <si>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</si>
  <si>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</si>
  <si>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</si>
  <si>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</si>
  <si>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</si>
  <si>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</si>
  <si>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</si>
  <si>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</si>
  <si>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</si>
  <si>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</si>
  <si>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</si>
  <si>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</si>
  <si>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</si>
  <si>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</si>
  <si>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</si>
  <si>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</si>
  <si>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</si>
  <si>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</si>
  <si>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</si>
  <si>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</si>
  <si>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</si>
  <si>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</si>
  <si>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</si>
  <si>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</si>
  <si>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</si>
  <si>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</si>
  <si>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</si>
  <si>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</si>
  <si>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</si>
  <si>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</si>
  <si>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</si>
  <si>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</si>
  <si>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</si>
  <si>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</si>
  <si>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</si>
  <si>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</si>
  <si>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</si>
  <si>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</si>
  <si>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</si>
  <si>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</si>
  <si>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</si>
  <si>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</si>
  <si>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</si>
  <si>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</si>
  <si>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</si>
  <si>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</si>
  <si>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</si>
  <si>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</si>
  <si>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</si>
  <si>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</si>
  <si>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</si>
  <si>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</si>
  <si>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</si>
  <si>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</si>
  <si>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</si>
  <si>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</si>
  <si>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</si>
  <si>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</si>
  <si>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</si>
  <si>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</si>
  <si>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</si>
  <si>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</si>
  <si>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</si>
  <si>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</si>
  <si>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</si>
  <si>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</si>
  <si>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</si>
  <si>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</si>
  <si>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</si>
  <si>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</si>
  <si>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</si>
  <si>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</si>
  <si>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</si>
  <si>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</si>
  <si>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</si>
  <si>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</si>
  <si>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</si>
  <si>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</si>
  <si>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</si>
  <si>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</si>
  <si>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</si>
  <si>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</si>
  <si>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</si>
  <si>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</si>
  <si>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</si>
  <si>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</si>
  <si>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</si>
  <si>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</si>
  <si>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</si>
  <si>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</si>
  <si>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</si>
  <si>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</si>
  <si>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</si>
  <si>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</si>
  <si>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</si>
  <si>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</si>
  <si>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</si>
  <si>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</si>
  <si>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</si>
  <si>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</si>
  <si>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</si>
  <si>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</si>
  <si>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</si>
  <si>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</si>
  <si>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</si>
  <si>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</si>
  <si>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</si>
  <si>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</si>
  <si>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</si>
  <si>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</si>
  <si>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</si>
  <si>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</si>
  <si>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</si>
  <si>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</si>
  <si>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</si>
  <si>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</si>
  <si>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</si>
  <si>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</si>
  <si>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</si>
  <si>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</si>
  <si>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</si>
  <si>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</si>
  <si>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</si>
  <si>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</si>
  <si>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</si>
  <si>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</si>
  <si>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</si>
  <si>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</si>
  <si>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</si>
  <si>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</si>
  <si>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</si>
  <si>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</si>
  <si>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</si>
  <si>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</si>
  <si>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</si>
  <si>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</si>
  <si>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</si>
  <si>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</si>
  <si>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</si>
  <si>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</si>
  <si>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</si>
  <si>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</si>
  <si>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</si>
  <si>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</si>
  <si>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</si>
  <si>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</si>
  <si>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</si>
  <si>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</si>
  <si>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</si>
  <si>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</si>
  <si>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</si>
  <si>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</si>
  <si>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</si>
  <si>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</si>
  <si>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</si>
  <si>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</si>
  <si>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</si>
  <si>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</si>
  <si>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</si>
  <si>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</si>
  <si>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</si>
  <si>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</si>
  <si>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</si>
  <si>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</si>
  <si>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</si>
  <si>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</si>
  <si>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</si>
  <si>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</si>
  <si>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</si>
  <si>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</si>
  <si>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</si>
  <si>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</si>
  <si>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</si>
  <si>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</si>
  <si>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</si>
  <si>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</si>
  <si>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</si>
  <si>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</si>
  <si>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</si>
  <si>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</si>
  <si>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</si>
  <si>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</si>
  <si>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</si>
  <si>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</si>
  <si>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</si>
  <si>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</si>
  <si>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</si>
  <si>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</si>
  <si>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</si>
  <si>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</si>
  <si>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</si>
  <si>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</si>
  <si>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</si>
  <si>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</si>
  <si>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</si>
  <si>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</si>
  <si>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</si>
  <si>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</si>
  <si>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</si>
  <si>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</si>
  <si>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</si>
  <si>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</si>
  <si>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</si>
  <si>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</si>
  <si>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</si>
  <si>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</si>
  <si>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</si>
  <si>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</si>
  <si>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</si>
  <si>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</si>
  <si>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</si>
  <si>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</si>
  <si>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</si>
  <si>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</si>
  <si>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</si>
  <si>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</si>
  <si>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</si>
  <si>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</si>
  <si>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</si>
  <si>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</si>
  <si>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</si>
  <si>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</si>
  <si>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</si>
  <si>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</si>
  <si>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</si>
  <si>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</si>
  <si>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</si>
  <si>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</si>
  <si>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</si>
  <si>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</si>
  <si>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</si>
  <si>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</si>
  <si>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</si>
  <si>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</si>
  <si>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</si>
  <si>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</si>
  <si>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</si>
  <si>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</si>
  <si>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</si>
  <si>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</si>
  <si>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</si>
  <si>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</si>
  <si>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</si>
  <si>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</si>
  <si>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</si>
  <si>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</si>
  <si>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</si>
  <si>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</si>
  <si>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</si>
  <si>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</si>
  <si>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</si>
  <si>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</si>
  <si>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</si>
  <si>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</si>
  <si>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</si>
  <si>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</si>
  <si>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</si>
  <si>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</si>
  <si>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</si>
  <si>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</si>
  <si>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</si>
  <si>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</si>
  <si>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</si>
  <si>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</si>
  <si>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</si>
  <si>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</si>
  <si>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</si>
  <si>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</si>
  <si>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</si>
  <si>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</si>
  <si>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</si>
  <si>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</si>
  <si>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</si>
  <si>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</si>
  <si>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</si>
  <si>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</si>
  <si>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</si>
  <si>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</si>
  <si>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</si>
  <si>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</si>
  <si>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</si>
  <si>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</si>
  <si>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</si>
  <si>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</si>
  <si>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</si>
  <si>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</si>
  <si>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</si>
  <si>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</si>
  <si>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</si>
  <si>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</si>
  <si>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</si>
  <si>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</si>
  <si>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</si>
  <si>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</si>
  <si>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</si>
  <si>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</si>
  <si>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</si>
  <si>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</si>
  <si>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</si>
  <si>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</si>
  <si>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</si>
  <si>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</si>
  <si>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</si>
  <si>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</si>
  <si>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</si>
  <si>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</si>
  <si>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</si>
  <si>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</si>
  <si>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</si>
  <si>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</si>
  <si>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</si>
  <si>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</si>
  <si>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</si>
  <si>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</si>
  <si>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</si>
  <si>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</si>
  <si>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</si>
  <si>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</si>
  <si>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</si>
  <si>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</si>
  <si>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</si>
  <si>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</si>
  <si>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</si>
  <si>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</si>
  <si>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</si>
  <si>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</si>
  <si>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</si>
  <si>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</si>
  <si>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</si>
  <si>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</si>
  <si>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</si>
  <si>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</si>
  <si>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</si>
  <si>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</si>
  <si>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</si>
  <si>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</si>
  <si>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</si>
  <si>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</si>
  <si>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</si>
  <si>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</si>
  <si>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</si>
  <si>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</si>
  <si>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</si>
  <si>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</si>
  <si>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</si>
  <si>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</si>
  <si>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</si>
  <si>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</si>
  <si>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</si>
  <si>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</si>
  <si>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</si>
  <si>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</si>
  <si>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</si>
  <si>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</si>
  <si>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</si>
  <si>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</si>
  <si>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</si>
  <si>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</si>
  <si>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</si>
  <si>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</si>
  <si>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</si>
  <si>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</si>
  <si>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</si>
  <si>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</si>
  <si>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</si>
  <si>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</si>
  <si>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</si>
  <si>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</si>
  <si>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</si>
  <si>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</si>
  <si>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</si>
  <si>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</si>
  <si>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</si>
  <si>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</si>
  <si>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</si>
  <si>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</si>
  <si>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</si>
  <si>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</si>
  <si>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</si>
  <si>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</si>
  <si>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</si>
  <si>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</si>
  <si>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</si>
  <si>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</si>
  <si>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</si>
  <si>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</si>
  <si>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</si>
  <si>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</si>
  <si>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</si>
  <si>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</si>
  <si>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</si>
  <si>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</si>
  <si>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</si>
  <si>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</si>
  <si>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</si>
  <si>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</si>
  <si>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</si>
  <si>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</si>
  <si>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</si>
  <si>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</si>
  <si>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</si>
  <si>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</si>
  <si>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</si>
  <si>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</si>
  <si>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</si>
  <si>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</si>
  <si>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</si>
  <si>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</si>
  <si>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</si>
  <si>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</si>
  <si>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</si>
  <si>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</si>
  <si>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</si>
  <si>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</si>
  <si>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</si>
  <si>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</si>
  <si>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</si>
  <si>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</si>
  <si>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</si>
  <si>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</si>
  <si>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</si>
  <si>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</si>
  <si>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</si>
  <si>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</si>
  <si>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</si>
  <si>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</si>
  <si>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</si>
  <si>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</si>
  <si>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</si>
  <si>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</si>
  <si>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</si>
  <si>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</si>
  <si>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</si>
  <si>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</si>
  <si>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</si>
  <si>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</si>
  <si>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</si>
  <si>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</si>
  <si>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</si>
  <si>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</si>
  <si>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</si>
  <si>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</si>
  <si>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</si>
  <si>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</si>
  <si>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</si>
  <si>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</si>
  <si>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</si>
  <si>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</si>
  <si>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</si>
  <si>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</si>
  <si>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</si>
  <si>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</si>
  <si>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</si>
  <si>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</si>
  <si>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</si>
  <si>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</si>
  <si>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</si>
  <si>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</si>
  <si>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</si>
  <si>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</si>
  <si>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</si>
  <si>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</si>
  <si>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</si>
  <si>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</si>
  <si>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</si>
  <si>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</si>
  <si>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</si>
  <si>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</si>
  <si>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</si>
  <si>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</si>
  <si>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</si>
  <si>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</si>
  <si>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</si>
  <si>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</si>
  <si>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</si>
  <si>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</si>
  <si>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</si>
  <si>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</si>
  <si>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</si>
  <si>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</si>
  <si>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</si>
  <si>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</si>
  <si>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</si>
  <si>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</si>
  <si>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</si>
  <si>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</si>
  <si>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</si>
  <si>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</si>
  <si>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</si>
  <si>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</si>
  <si>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</si>
  <si>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</si>
  <si>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</si>
  <si>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</si>
  <si>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</si>
  <si>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</si>
  <si>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</si>
  <si>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</si>
  <si>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</si>
  <si>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</si>
  <si>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</si>
  <si>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</si>
  <si>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</si>
  <si>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</si>
  <si>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</si>
  <si>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</si>
  <si>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</si>
  <si>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</si>
  <si>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</si>
  <si>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</si>
  <si>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</si>
  <si>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</si>
  <si>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</si>
  <si>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</si>
  <si>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</si>
  <si>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</si>
  <si>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</si>
  <si>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</si>
  <si>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</si>
  <si>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</si>
  <si>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</si>
  <si>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</si>
  <si>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</si>
  <si>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</si>
  <si>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</si>
  <si>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</si>
  <si>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</si>
  <si>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</si>
  <si>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</si>
  <si>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</si>
  <si>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</si>
  <si>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</si>
  <si>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</si>
  <si>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</si>
  <si>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</si>
  <si>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</si>
  <si>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</si>
  <si>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</si>
  <si>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</si>
  <si>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</si>
  <si>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</si>
  <si>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</si>
  <si>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</si>
  <si>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</si>
  <si>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</si>
  <si>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</si>
  <si>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</si>
  <si>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</si>
  <si>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</si>
  <si>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</si>
  <si>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</si>
  <si>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</si>
  <si>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</si>
  <si>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</si>
  <si>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</si>
  <si>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</si>
  <si>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</si>
  <si>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</si>
  <si>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</si>
  <si>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</si>
  <si>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</si>
  <si>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</si>
  <si>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</si>
  <si>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</si>
  <si>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</si>
  <si>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</si>
  <si>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</si>
  <si>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</si>
  <si>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</si>
  <si>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</si>
  <si>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</si>
  <si>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</si>
  <si>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</si>
  <si>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</si>
  <si>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</si>
  <si>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</si>
  <si>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</si>
  <si>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</si>
  <si>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</si>
  <si>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</si>
  <si>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</si>
  <si>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</si>
  <si>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</si>
  <si>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</si>
  <si>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</si>
  <si>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</si>
  <si>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</si>
  <si>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</si>
  <si>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</si>
  <si>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</si>
  <si>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</si>
  <si>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</si>
  <si>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</si>
  <si>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</si>
  <si>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</si>
  <si>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</si>
  <si>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</si>
  <si>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</si>
  <si>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</si>
  <si>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</si>
  <si>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</si>
  <si>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</si>
  <si>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</si>
  <si>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</si>
  <si>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</si>
  <si>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</si>
  <si>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</si>
  <si>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</si>
  <si>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</si>
  <si>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</si>
  <si>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</si>
  <si>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</si>
  <si>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</si>
  <si>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</si>
  <si>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</si>
  <si>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</si>
  <si>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</si>
  <si>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</si>
  <si>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</si>
  <si>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</si>
  <si>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</si>
  <si>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</si>
  <si>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</si>
  <si>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</si>
  <si>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</si>
  <si>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</si>
  <si>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</si>
  <si>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</si>
  <si>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</si>
  <si>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</si>
  <si>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</si>
  <si>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</si>
  <si>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</si>
  <si>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</si>
  <si>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</si>
  <si>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</si>
  <si>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</si>
  <si>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</si>
  <si>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</si>
  <si>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</si>
  <si>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</si>
  <si>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</si>
  <si>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</si>
  <si>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</si>
  <si>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</si>
  <si>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</si>
  <si>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</si>
  <si>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</si>
  <si>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</si>
  <si>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</si>
  <si>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</si>
  <si>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</si>
  <si>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</si>
  <si>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</si>
  <si>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</si>
  <si>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</si>
  <si>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</si>
  <si>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</si>
  <si>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</si>
  <si>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</si>
  <si>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</si>
  <si>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</si>
  <si>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</si>
  <si>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</si>
  <si>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</si>
  <si>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</si>
  <si>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</si>
  <si>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</si>
  <si>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</si>
  <si>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</si>
  <si>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</si>
  <si>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</si>
  <si>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</si>
  <si>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</si>
  <si>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</si>
  <si>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</si>
  <si>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</si>
  <si>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</si>
  <si>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</si>
  <si>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</si>
  <si>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</si>
  <si>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</si>
  <si>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</si>
  <si>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</si>
  <si>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</si>
  <si>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</si>
  <si>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</si>
  <si>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</si>
  <si>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</si>
  <si>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</si>
  <si>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</si>
  <si>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</si>
  <si>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</si>
  <si>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</si>
  <si>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</si>
  <si>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</si>
  <si>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</si>
  <si>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</si>
  <si>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</si>
  <si>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</si>
  <si>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</si>
  <si>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</si>
  <si>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</si>
  <si>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</si>
  <si>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</si>
  <si>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</si>
  <si>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</si>
  <si>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</si>
  <si>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</si>
  <si>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</si>
  <si>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</si>
  <si>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</si>
  <si>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</si>
  <si>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</si>
  <si>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</si>
  <si>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</si>
  <si>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</si>
  <si>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</si>
  <si>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</si>
  <si>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</si>
  <si>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</si>
  <si>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</si>
  <si>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</si>
  <si>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</si>
  <si>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</si>
  <si>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</si>
  <si>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</si>
  <si>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</si>
  <si>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</si>
  <si>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</si>
  <si>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</si>
  <si>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</si>
  <si>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</si>
  <si>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</si>
  <si>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</si>
  <si>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</si>
  <si>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</si>
  <si>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</si>
  <si>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</si>
  <si>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</si>
  <si>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</si>
  <si>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</si>
  <si>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</si>
  <si>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</si>
  <si>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</si>
  <si>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</si>
  <si>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</si>
  <si>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</si>
  <si>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</si>
  <si>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</si>
  <si>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</si>
  <si>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</si>
  <si>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</si>
  <si>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</si>
  <si>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</si>
  <si>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</si>
  <si>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</si>
  <si>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</si>
  <si>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</si>
  <si>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</si>
  <si>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</si>
  <si>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</si>
  <si>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</si>
  <si>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</si>
  <si>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</si>
  <si>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</si>
  <si>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</si>
  <si>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</si>
  <si>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</si>
  <si>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</si>
  <si>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</si>
  <si>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</si>
  <si>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</si>
  <si>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</si>
  <si>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</si>
  <si>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</si>
  <si>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</si>
  <si>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</si>
  <si>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</si>
  <si>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</si>
  <si>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</si>
  <si>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</si>
  <si>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</si>
  <si>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</si>
  <si>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</si>
  <si>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</si>
  <si>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</si>
  <si>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</si>
  <si>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</si>
  <si>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</si>
  <si>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</si>
  <si>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</si>
  <si>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</si>
  <si>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</si>
  <si>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</si>
  <si>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</si>
  <si>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</si>
  <si>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</si>
  <si>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</si>
  <si>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</si>
  <si>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</si>
  <si>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</si>
  <si>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</si>
  <si>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</si>
  <si>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</si>
  <si>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</si>
  <si>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</si>
  <si>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</si>
  <si>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</si>
  <si>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</si>
  <si>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</si>
  <si>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</si>
  <si>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</si>
  <si>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</si>
  <si>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</si>
  <si>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</si>
  <si>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</si>
  <si>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</si>
  <si>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</si>
  <si>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</si>
  <si>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</si>
  <si>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</si>
  <si>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</si>
  <si>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</si>
  <si>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</si>
  <si>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</si>
  <si>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</si>
  <si>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</si>
  <si>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</si>
  <si>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</si>
  <si>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</si>
  <si>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</si>
  <si>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</si>
  <si>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</si>
  <si>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</si>
  <si>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</si>
  <si>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</si>
  <si>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</si>
  <si>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</si>
  <si>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</si>
  <si>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</si>
  <si>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</si>
  <si>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</si>
  <si>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</si>
  <si>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</si>
  <si>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</si>
  <si>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</si>
  <si>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</si>
  <si>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</si>
  <si>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</si>
  <si>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</si>
  <si>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</si>
  <si>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</si>
  <si>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</si>
  <si>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</si>
  <si>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</si>
  <si>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</si>
  <si>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</si>
  <si>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</si>
  <si>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</si>
  <si>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</si>
  <si>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</si>
  <si>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</si>
  <si>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</si>
  <si>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</si>
  <si>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</si>
  <si>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</si>
  <si>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</si>
  <si>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</si>
  <si>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</si>
  <si>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</si>
  <si>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</si>
  <si>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</si>
  <si>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</si>
  <si>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</si>
  <si>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</si>
  <si>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</si>
  <si>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</si>
  <si>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</si>
  <si>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</si>
  <si>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</si>
  <si>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</si>
  <si>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</si>
  <si>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</si>
  <si>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</si>
  <si>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</si>
  <si>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</si>
  <si>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</si>
  <si>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</si>
  <si>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</si>
  <si>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</si>
  <si>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</si>
  <si>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</si>
  <si>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</si>
  <si>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</si>
  <si>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</si>
  <si>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</si>
  <si>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</si>
  <si>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</si>
  <si>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</si>
  <si>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</si>
  <si>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</si>
  <si>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</si>
  <si>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</si>
  <si>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</si>
  <si>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</si>
  <si>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</si>
  <si>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</si>
  <si>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</si>
  <si>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</si>
  <si>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</si>
  <si>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</si>
  <si>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</si>
  <si>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</si>
  <si>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</si>
  <si>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</si>
  <si>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</si>
  <si>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</si>
  <si>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</si>
  <si>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</si>
  <si>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</si>
  <si>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</si>
  <si>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</si>
  <si>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</si>
  <si>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</si>
  <si>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</si>
  <si>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</si>
  <si>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</si>
  <si>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</si>
  <si>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</si>
  <si>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</si>
  <si>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</si>
  <si>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</si>
  <si>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</si>
  <si>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</si>
  <si>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</si>
  <si>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</si>
  <si>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</si>
  <si>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</si>
  <si>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</si>
  <si>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</si>
  <si>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</si>
  <si>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</si>
  <si>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</si>
  <si>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</si>
  <si>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</si>
  <si>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</si>
  <si>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</si>
  <si>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</si>
  <si>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</si>
  <si>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</si>
  <si>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</si>
  <si>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</si>
  <si>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</si>
  <si>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</si>
  <si>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</si>
  <si>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</si>
  <si>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</si>
  <si>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</si>
  <si>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</si>
  <si>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</si>
  <si>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</si>
  <si>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</si>
  <si>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</si>
  <si>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</si>
  <si>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</si>
  <si>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</si>
  <si>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</si>
  <si>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</si>
  <si>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</si>
  <si>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</si>
  <si>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</si>
  <si>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</si>
  <si>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</si>
  <si>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</si>
  <si>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</si>
  <si>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</si>
  <si>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</si>
  <si>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</si>
  <si>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</si>
  <si>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</si>
  <si>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</si>
  <si>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</si>
  <si>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</si>
  <si>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</si>
  <si>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</si>
  <si>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</si>
  <si>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</si>
  <si>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</si>
  <si>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</si>
  <si>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</si>
  <si>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</si>
  <si>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</si>
  <si>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</si>
  <si>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</si>
  <si>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</si>
  <si>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</si>
  <si>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</si>
  <si>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</si>
  <si>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</si>
  <si>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</si>
  <si>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</si>
  <si>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</si>
  <si>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</si>
  <si>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</si>
  <si>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</si>
  <si>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</si>
  <si>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</si>
  <si>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</si>
  <si>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</si>
  <si>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</si>
  <si>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</si>
  <si>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</si>
  <si>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</si>
  <si>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</si>
  <si>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</si>
  <si>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</si>
  <si>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</si>
  <si>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</si>
  <si>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</si>
  <si>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</si>
  <si>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</si>
  <si>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</si>
  <si>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</si>
  <si>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</si>
  <si>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</si>
  <si>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</si>
  <si>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</si>
  <si>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</si>
  <si>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</si>
  <si>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</si>
  <si>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</si>
  <si>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</si>
  <si>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</si>
  <si>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</si>
  <si>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</si>
  <si>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</si>
  <si>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</si>
  <si>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</si>
  <si>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</si>
  <si>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</si>
  <si>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</si>
  <si>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</si>
  <si>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</si>
  <si>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</si>
  <si>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</si>
  <si>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</si>
  <si>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</si>
  <si>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</si>
  <si>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</si>
  <si>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</si>
  <si>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</si>
  <si>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</si>
  <si>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</si>
  <si>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</si>
  <si>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</si>
  <si>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</si>
  <si>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</si>
  <si>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</si>
  <si>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</si>
  <si>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</si>
  <si>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</si>
  <si>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</si>
  <si>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</si>
  <si>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</si>
  <si>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</si>
  <si>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</si>
  <si>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</si>
  <si>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</si>
  <si>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</si>
  <si>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</si>
  <si>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</si>
  <si>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</si>
  <si>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</si>
  <si>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</si>
  <si>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</si>
  <si>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</si>
  <si>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</si>
  <si>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</si>
  <si>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</si>
  <si>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</si>
  <si>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</si>
  <si>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</si>
  <si>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</si>
  <si>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</si>
  <si>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</si>
  <si>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</si>
  <si>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</si>
  <si>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</si>
  <si>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</si>
  <si>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</si>
  <si>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</si>
  <si>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</si>
  <si>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</si>
  <si>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</si>
  <si>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</si>
  <si>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</si>
  <si>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</si>
  <si>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</si>
  <si>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</si>
  <si>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</si>
  <si>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</si>
  <si>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</si>
  <si>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</si>
  <si>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</si>
  <si>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</si>
  <si>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</si>
  <si>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</si>
  <si>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</si>
  <si>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</si>
  <si>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</si>
  <si>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</si>
  <si>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</si>
  <si>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</si>
  <si>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</si>
  <si>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</si>
  <si>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</si>
  <si>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</si>
  <si>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</si>
  <si>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</si>
  <si>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</si>
  <si>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</si>
  <si>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</si>
  <si>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</si>
  <si>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</si>
  <si>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</si>
  <si>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</si>
  <si>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</si>
  <si>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</si>
  <si>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</si>
  <si>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</si>
  <si>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</si>
  <si>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</si>
  <si>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</si>
  <si>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</si>
  <si>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</si>
  <si>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</si>
  <si>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</si>
  <si>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</si>
  <si>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</si>
  <si>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</si>
  <si>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</si>
  <si>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</si>
  <si>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</si>
  <si>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</si>
  <si>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</si>
  <si>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</si>
  <si>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</si>
  <si>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</si>
  <si>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</si>
  <si>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</si>
  <si>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</si>
  <si>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</si>
  <si>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</si>
  <si>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</si>
  <si>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</si>
  <si>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</si>
  <si>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</si>
  <si>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</si>
  <si>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</si>
  <si>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</si>
  <si>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</si>
  <si>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</si>
  <si>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</si>
  <si>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</si>
  <si>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</si>
  <si>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</si>
  <si>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</si>
  <si>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</si>
  <si>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</si>
  <si>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</si>
  <si>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</si>
  <si>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</si>
  <si>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</si>
  <si>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</si>
  <si>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</si>
  <si>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</si>
  <si>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</si>
  <si>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</si>
  <si>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</si>
  <si>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</si>
  <si>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</si>
  <si>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</si>
  <si>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</si>
  <si>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</si>
  <si>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</si>
  <si>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</si>
  <si>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</si>
  <si>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</si>
  <si>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</si>
  <si>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</si>
  <si>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</si>
  <si>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</si>
  <si>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</si>
  <si>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</si>
  <si>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</si>
  <si>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</si>
  <si>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</si>
  <si>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</si>
  <si>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</si>
  <si>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</si>
  <si>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</si>
  <si>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</si>
  <si>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</si>
  <si>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</si>
  <si>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</si>
  <si>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</si>
  <si>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</si>
  <si>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</si>
  <si>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</si>
  <si>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</si>
  <si>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</si>
  <si>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</si>
  <si>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</si>
  <si>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</si>
  <si>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</si>
  <si>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</si>
  <si>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</si>
  <si>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</si>
  <si>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</si>
  <si>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</si>
  <si>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</si>
  <si>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</si>
  <si>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</si>
  <si>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</si>
  <si>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</si>
  <si>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</si>
  <si>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</si>
  <si>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</si>
  <si>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</si>
  <si>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</si>
  <si>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</si>
  <si>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</si>
  <si>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</si>
  <si>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</si>
  <si>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</si>
  <si>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</si>
  <si>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</si>
  <si>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</si>
  <si>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</si>
  <si>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</si>
  <si>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</si>
  <si>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</si>
  <si>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</si>
  <si>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</si>
  <si>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</si>
  <si>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</si>
  <si>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</si>
  <si>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</si>
  <si>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</si>
  <si>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</si>
  <si>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</si>
  <si>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</si>
  <si>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</si>
  <si>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</si>
  <si>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</si>
  <si>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</si>
  <si>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</si>
  <si>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</si>
  <si>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</si>
  <si>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</si>
  <si>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</si>
  <si>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</si>
  <si>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</si>
  <si>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</si>
  <si>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</si>
  <si>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</si>
  <si>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</si>
  <si>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</si>
  <si>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</si>
  <si>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</si>
  <si>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</si>
  <si>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</si>
  <si>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</si>
  <si>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</si>
  <si>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</si>
  <si>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</si>
  <si>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</si>
  <si>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</si>
  <si>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</si>
  <si>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</si>
  <si>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</si>
  <si>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</si>
  <si>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</si>
  <si>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</si>
  <si>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</si>
  <si>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</si>
  <si>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</si>
  <si>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</si>
  <si>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</si>
  <si>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</si>
  <si>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</si>
  <si>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</si>
  <si>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</si>
  <si>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</si>
  <si>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</si>
  <si>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</si>
  <si>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</si>
  <si>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</si>
  <si>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</si>
  <si>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</si>
  <si>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</si>
  <si>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</si>
  <si>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</si>
  <si>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</si>
  <si>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</si>
  <si>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</si>
  <si>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</si>
  <si>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</si>
  <si>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</si>
  <si>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</si>
  <si>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</si>
  <si>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</si>
  <si>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</si>
  <si>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</si>
  <si>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</si>
  <si>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</si>
  <si>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</si>
  <si>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</si>
  <si>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</si>
  <si>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</si>
  <si>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</si>
  <si>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</si>
  <si>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</si>
  <si>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</si>
  <si>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</si>
  <si>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</si>
  <si>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</si>
  <si>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</si>
  <si>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</si>
  <si>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</si>
  <si>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</si>
  <si>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</si>
  <si>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</si>
  <si>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</si>
  <si>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</si>
  <si>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</si>
  <si>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</si>
  <si>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</si>
  <si>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</si>
  <si>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</si>
  <si>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</si>
  <si>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</si>
  <si>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</si>
  <si>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</si>
  <si>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</si>
  <si>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</si>
  <si>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</si>
  <si>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</si>
  <si>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</si>
  <si>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</si>
  <si>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</si>
  <si>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</si>
  <si>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</si>
  <si>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</si>
  <si>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</si>
  <si>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</si>
  <si>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</si>
  <si>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</si>
  <si>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</si>
  <si>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</si>
  <si>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</si>
  <si>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</si>
  <si>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</si>
  <si>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</si>
  <si>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</si>
  <si>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</si>
  <si>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</si>
  <si>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</si>
  <si>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</si>
  <si>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</si>
  <si>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</si>
  <si>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</si>
  <si>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</si>
  <si>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</si>
  <si>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</si>
  <si>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</si>
  <si>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</si>
  <si>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</si>
  <si>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</si>
  <si>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</si>
  <si>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</si>
  <si>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</si>
  <si>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</si>
  <si>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</si>
  <si>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</si>
  <si>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</si>
  <si>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</si>
  <si>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</si>
  <si>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</si>
  <si>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</si>
  <si>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</si>
  <si>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</si>
  <si>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</si>
  <si>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</si>
  <si>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</si>
  <si>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</si>
  <si>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</si>
  <si>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</si>
  <si>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</si>
  <si>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</si>
  <si>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</si>
  <si>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</si>
  <si>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</si>
  <si>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</si>
  <si>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</si>
  <si>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</si>
  <si>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</si>
  <si>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</si>
  <si>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</si>
  <si>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</si>
  <si>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</si>
  <si>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</si>
  <si>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</si>
  <si>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</si>
  <si>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</si>
  <si>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</si>
  <si>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</si>
  <si>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</si>
  <si>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</si>
  <si>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</si>
  <si>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</si>
  <si>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</si>
  <si>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</si>
  <si>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</si>
  <si>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</si>
  <si>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</si>
  <si>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</si>
  <si>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</si>
  <si>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</si>
  <si>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</si>
  <si>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</si>
  <si>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</si>
  <si>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</si>
  <si>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</si>
  <si>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</si>
  <si>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</si>
  <si>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</si>
  <si>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</si>
  <si>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</si>
  <si>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</si>
  <si>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</si>
  <si>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</si>
  <si>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</si>
  <si>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</si>
  <si>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</si>
  <si>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</si>
  <si>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</si>
  <si>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</si>
  <si>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</si>
  <si>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</si>
  <si>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</si>
  <si>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</si>
  <si>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</si>
  <si>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</si>
  <si>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</si>
  <si>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</si>
  <si>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</si>
  <si>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</si>
  <si>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</si>
  <si>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</si>
  <si>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</si>
  <si>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</si>
  <si>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</si>
  <si>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</si>
  <si>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</si>
  <si>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</si>
  <si>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</si>
  <si>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</si>
  <si>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</si>
  <si>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</si>
  <si>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</si>
  <si>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</si>
  <si>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</si>
  <si>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</si>
  <si>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</si>
  <si>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</si>
  <si>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</si>
  <si>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</si>
  <si>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</si>
  <si>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</si>
  <si>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</si>
  <si>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</si>
  <si>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</si>
  <si>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</si>
  <si>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</si>
  <si>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</si>
  <si>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</si>
  <si>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</si>
  <si>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</si>
  <si>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</si>
  <si>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</si>
  <si>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</si>
  <si>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</si>
  <si>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</si>
  <si>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</si>
  <si>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</si>
  <si>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</si>
  <si>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</si>
  <si>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</si>
  <si>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</si>
  <si>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</si>
  <si>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</si>
  <si>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</si>
  <si>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</si>
  <si>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</si>
  <si>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</si>
  <si>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</si>
  <si>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</si>
  <si>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</si>
  <si>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</si>
  <si>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</si>
  <si>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</si>
  <si>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</si>
  <si>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</si>
  <si>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</si>
  <si>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</si>
  <si>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</si>
  <si>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</si>
  <si>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</si>
  <si>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</si>
  <si>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</si>
  <si>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</si>
  <si>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</si>
  <si>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</si>
  <si>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</si>
  <si>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</si>
  <si>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</si>
  <si>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</si>
  <si>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</si>
  <si>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</si>
  <si>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</si>
  <si>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</si>
  <si>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</si>
  <si>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</si>
  <si>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</si>
  <si>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</si>
  <si>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</si>
  <si>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</si>
  <si>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</si>
  <si>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</si>
  <si>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</si>
  <si>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</si>
  <si>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</si>
  <si>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</si>
  <si>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</si>
  <si>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</si>
  <si>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</si>
  <si>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</si>
  <si>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</si>
  <si>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</si>
  <si>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</si>
  <si>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</si>
  <si>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</si>
  <si>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</si>
  <si>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</si>
  <si>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</si>
  <si>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</si>
  <si>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</si>
  <si>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</si>
  <si>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</si>
  <si>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</si>
  <si>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</si>
  <si>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</si>
  <si>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</si>
  <si>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</si>
  <si>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</si>
  <si>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</si>
  <si>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</si>
  <si>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</si>
  <si>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</si>
  <si>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</si>
  <si>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</si>
  <si>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</si>
  <si>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</si>
  <si>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</si>
  <si>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</si>
  <si>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</si>
  <si>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</si>
  <si>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</si>
  <si>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</si>
  <si>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</si>
  <si>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</si>
  <si>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</si>
  <si>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</si>
  <si>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</si>
  <si>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</si>
  <si>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</si>
  <si>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</si>
  <si>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</si>
  <si>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</si>
  <si>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</si>
  <si>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</si>
  <si>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</si>
  <si>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</si>
  <si>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</si>
  <si>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</si>
  <si>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</si>
  <si>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</si>
  <si>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</si>
  <si>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</si>
  <si>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</si>
  <si>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</si>
  <si>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</si>
  <si>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</si>
  <si>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</si>
  <si>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</si>
  <si>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</si>
  <si>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</si>
  <si>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</si>
  <si>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</si>
  <si>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</si>
  <si>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</si>
  <si>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</si>
  <si>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</si>
  <si>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</si>
  <si>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</si>
  <si>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</si>
  <si>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</si>
  <si>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</si>
  <si>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</si>
  <si>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</si>
  <si>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</si>
  <si>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</si>
  <si>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</si>
  <si>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</si>
  <si>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</si>
  <si>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</si>
  <si>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</si>
  <si>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</si>
  <si>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</si>
  <si>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</si>
  <si>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</si>
  <si>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</si>
  <si>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</si>
  <si>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</si>
  <si>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</si>
  <si>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</si>
  <si>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</si>
  <si>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</si>
  <si>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</si>
  <si>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</si>
  <si>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</si>
  <si>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</si>
  <si>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</si>
  <si>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</si>
  <si>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</si>
  <si>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</si>
  <si>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</si>
  <si>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</si>
  <si>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</si>
  <si>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</si>
  <si>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</si>
  <si>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</si>
  <si>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</si>
  <si>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</si>
  <si>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</si>
  <si>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</si>
  <si>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</si>
  <si>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</si>
  <si>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</si>
  <si>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</si>
  <si>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</si>
  <si>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</si>
  <si>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</si>
  <si>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</si>
  <si>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</si>
  <si>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</si>
  <si>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</si>
  <si>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</si>
  <si>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</si>
  <si>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</si>
  <si>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</si>
  <si>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</si>
  <si>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</si>
  <si>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</si>
  <si>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</si>
  <si>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</si>
  <si>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</si>
  <si>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</si>
  <si>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</si>
  <si>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</si>
  <si>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</si>
  <si>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</si>
  <si>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</si>
  <si>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</si>
  <si>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</si>
  <si>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</si>
  <si>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</si>
  <si>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</si>
  <si>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</si>
  <si>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</si>
  <si>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</si>
  <si>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</si>
  <si>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</si>
  <si>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</si>
  <si>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</si>
  <si>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</si>
  <si>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</si>
  <si>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</si>
  <si>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</si>
  <si>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</si>
  <si>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</si>
  <si>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</si>
  <si>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</si>
  <si>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</si>
  <si>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</si>
  <si>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</si>
  <si>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</si>
  <si>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</si>
  <si>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</si>
  <si>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</si>
  <si>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</si>
  <si>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</si>
  <si>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</si>
  <si>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</si>
  <si>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</si>
  <si>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</si>
  <si>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</si>
  <si>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</si>
  <si>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</si>
  <si>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</si>
  <si>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</si>
  <si>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</si>
  <si>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</si>
  <si>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</si>
  <si>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</si>
  <si>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</si>
  <si>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</si>
  <si>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</si>
  <si>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</si>
  <si>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</si>
  <si>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</si>
  <si>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</si>
  <si>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</si>
  <si>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</si>
  <si>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</si>
  <si>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</si>
  <si>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</si>
  <si>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</si>
  <si>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</si>
  <si>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</si>
  <si>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</si>
  <si>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</si>
  <si>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</si>
  <si>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</si>
  <si>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</si>
  <si>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</si>
  <si>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</si>
  <si>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</si>
  <si>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</si>
  <si>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</si>
  <si>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</si>
  <si>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</si>
  <si>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</si>
  <si>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</si>
  <si>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</si>
  <si>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</si>
  <si>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</si>
  <si>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</si>
  <si>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</si>
  <si>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</si>
  <si>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</si>
  <si>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</si>
  <si>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</si>
  <si>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</si>
  <si>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</si>
  <si>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</si>
  <si>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</si>
  <si>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</si>
  <si>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</si>
  <si>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</si>
  <si>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</si>
  <si>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</si>
  <si>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</si>
  <si>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</si>
  <si>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</si>
  <si>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</si>
  <si>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</si>
  <si>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</si>
  <si>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</si>
  <si>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</si>
  <si>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</si>
  <si>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</si>
  <si>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</si>
  <si>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</si>
  <si>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</si>
  <si>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</si>
  <si>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</si>
  <si>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</si>
  <si>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</si>
  <si>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</si>
  <si>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</si>
  <si>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</si>
  <si>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</si>
  <si>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</si>
  <si>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</si>
  <si>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</si>
  <si>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</si>
  <si>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</si>
  <si>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</si>
  <si>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</si>
  <si>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</si>
  <si>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</si>
  <si>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</si>
  <si>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</si>
  <si>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</si>
  <si>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</si>
  <si>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</si>
  <si>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</si>
  <si>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</si>
  <si>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</si>
  <si>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</si>
  <si>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</si>
  <si>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</si>
  <si>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</si>
  <si>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</si>
  <si>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</si>
  <si>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</si>
  <si>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</si>
  <si>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</si>
  <si>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</si>
  <si>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</si>
  <si>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</si>
  <si>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</si>
  <si>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</si>
  <si>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</si>
  <si>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</si>
  <si>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</si>
  <si>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</si>
  <si>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</si>
  <si>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</si>
  <si>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</si>
  <si>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</si>
  <si>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</si>
  <si>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</si>
  <si>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</si>
  <si>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</si>
  <si>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</si>
  <si>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</si>
  <si>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</si>
  <si>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</si>
  <si>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</si>
  <si>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</si>
  <si>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</si>
  <si>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</si>
  <si>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</si>
  <si>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</si>
  <si>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</si>
  <si>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</si>
  <si>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</si>
  <si>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</si>
  <si>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</si>
  <si>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</si>
  <si>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</si>
  <si>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</si>
  <si>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</si>
  <si>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</si>
  <si>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</si>
  <si>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</si>
  <si>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</si>
  <si>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</si>
  <si>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</si>
  <si>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</si>
  <si>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</si>
  <si>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</si>
  <si>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</si>
  <si>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</si>
  <si>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</si>
  <si>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</si>
  <si>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</si>
  <si>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</si>
  <si>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</si>
  <si>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</si>
  <si>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</si>
  <si>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</si>
  <si>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</si>
  <si>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</si>
  <si>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</si>
  <si>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</si>
  <si>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</si>
  <si>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</si>
  <si>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</si>
  <si>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</si>
  <si>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</si>
  <si>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</si>
  <si>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</si>
  <si>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</si>
  <si>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</si>
  <si>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</si>
  <si>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</si>
  <si>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</si>
  <si>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</si>
  <si>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</si>
  <si>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</si>
  <si>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</si>
  <si>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</si>
  <si>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</si>
  <si>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</si>
  <si>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</si>
  <si>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</si>
  <si>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</si>
  <si>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</si>
  <si>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</si>
  <si>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</si>
  <si>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</si>
  <si>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</si>
  <si>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</si>
  <si>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</si>
  <si>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</si>
  <si>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</si>
  <si>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</si>
  <si>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</si>
  <si>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</si>
  <si>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</si>
  <si>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</si>
  <si>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</si>
  <si>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</si>
  <si>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</si>
  <si>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</si>
  <si>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</si>
  <si>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</si>
  <si>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</si>
  <si>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</si>
  <si>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</si>
  <si>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</si>
  <si>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</si>
  <si>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</si>
  <si>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</si>
  <si>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</si>
  <si>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</si>
  <si>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</si>
  <si>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</si>
  <si>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</si>
  <si>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</si>
  <si>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</si>
  <si>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</si>
  <si>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</si>
  <si>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</si>
  <si>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</si>
  <si>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</si>
  <si>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</si>
  <si>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</si>
  <si>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</si>
  <si>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</si>
  <si>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</si>
  <si>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</si>
  <si>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</si>
  <si>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</si>
  <si>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</si>
  <si>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</si>
  <si>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</si>
  <si>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</si>
  <si>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</si>
  <si>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</si>
  <si>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</si>
  <si>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</si>
  <si>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</si>
  <si>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</si>
  <si>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</si>
  <si>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</si>
  <si>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</si>
  <si>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</si>
  <si>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</si>
  <si>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</si>
  <si>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</si>
  <si>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</si>
  <si>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</si>
  <si>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</si>
  <si>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</si>
  <si>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</si>
  <si>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</si>
  <si>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</si>
  <si>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</si>
  <si>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</si>
  <si>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</si>
  <si>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</si>
  <si>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</si>
  <si>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</si>
  <si>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</si>
  <si>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</si>
  <si>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</si>
  <si>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</si>
  <si>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</si>
  <si>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</si>
  <si>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</si>
  <si>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</si>
  <si>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</si>
  <si>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</si>
  <si>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</si>
  <si>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</si>
  <si>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</si>
  <si>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</si>
  <si>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</si>
  <si>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</si>
  <si>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</si>
  <si>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</si>
  <si>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</si>
  <si>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</si>
  <si>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</si>
  <si>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</si>
  <si>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</si>
  <si>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</si>
  <si>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</si>
  <si>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</si>
  <si>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</si>
  <si>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</si>
  <si>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</si>
  <si>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</si>
  <si>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</si>
  <si>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</si>
  <si>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</si>
  <si>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</si>
  <si>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</si>
  <si>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</si>
  <si>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</si>
  <si>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</si>
  <si>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</si>
  <si>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</si>
  <si>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</si>
  <si>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</si>
  <si>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</si>
  <si>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</si>
  <si>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</si>
  <si>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</si>
  <si>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</si>
  <si>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</si>
  <si>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</si>
  <si>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</si>
  <si>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</si>
  <si>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</si>
  <si>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</si>
  <si>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</si>
  <si>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</si>
  <si>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</si>
  <si>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</si>
  <si>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</si>
  <si>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</si>
  <si>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</si>
  <si>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</si>
  <si>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</si>
  <si>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</si>
  <si>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</si>
  <si>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</si>
  <si>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</si>
  <si>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</si>
  <si>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</si>
  <si>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</si>
  <si>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</si>
  <si>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</si>
  <si>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</si>
  <si>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</si>
  <si>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</si>
  <si>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</si>
  <si>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</si>
  <si>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</si>
  <si>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</si>
  <si>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</si>
  <si>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</si>
  <si>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</si>
  <si>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</si>
  <si>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</si>
  <si>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</si>
  <si>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</si>
  <si>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</si>
  <si>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</si>
  <si>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</si>
  <si>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</si>
  <si>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</si>
  <si>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</si>
  <si>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</si>
  <si>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</si>
  <si>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</si>
  <si>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</si>
  <si>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</si>
  <si>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</si>
  <si>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</si>
  <si>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</si>
  <si>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</si>
  <si>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</si>
  <si>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</si>
  <si>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</si>
  <si>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</si>
  <si>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</si>
  <si>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</si>
  <si>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</si>
  <si>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</si>
  <si>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</si>
  <si>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</si>
  <si>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</si>
  <si>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</si>
  <si>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</si>
  <si>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</si>
  <si>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</si>
  <si>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</si>
  <si>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</si>
  <si>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</si>
  <si>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</si>
  <si>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</si>
  <si>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</si>
  <si>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</si>
  <si>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</si>
  <si>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</si>
  <si>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</si>
  <si>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</si>
  <si>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</si>
  <si>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</si>
  <si>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</si>
  <si>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</si>
  <si>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</si>
  <si>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</si>
  <si>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</si>
  <si>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</si>
  <si>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</si>
  <si>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</si>
  <si>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</si>
  <si>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</si>
  <si>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</si>
  <si>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</si>
  <si>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</si>
  <si>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</si>
  <si>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</si>
  <si>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</si>
  <si>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</si>
  <si>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</si>
  <si>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</si>
  <si>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</si>
  <si>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</si>
  <si>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</si>
  <si>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</si>
  <si>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</si>
  <si>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</si>
  <si>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</si>
  <si>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</si>
  <si>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</si>
  <si>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</si>
  <si>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</si>
  <si>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</si>
  <si>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</si>
  <si>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</si>
  <si>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</si>
  <si>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</si>
  <si>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</si>
  <si>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</si>
  <si>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</si>
  <si>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</si>
  <si>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</si>
  <si>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</si>
  <si>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</si>
  <si>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</si>
  <si>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</si>
  <si>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</si>
  <si>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</si>
  <si>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</si>
  <si>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</si>
  <si>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</si>
  <si>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</si>
  <si>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</si>
  <si>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</si>
  <si>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</si>
  <si>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</si>
  <si>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</si>
  <si>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</si>
  <si>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</si>
  <si>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</si>
  <si>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</si>
  <si>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</si>
  <si>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</si>
  <si>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</si>
  <si>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</si>
  <si>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</si>
  <si>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</si>
  <si>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</si>
  <si>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</si>
  <si>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</si>
  <si>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</si>
  <si>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</si>
  <si>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</si>
  <si>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</si>
  <si>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</si>
  <si>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</si>
  <si>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</si>
  <si>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</si>
  <si>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</si>
  <si>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</si>
  <si>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</si>
  <si>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</si>
  <si>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</si>
  <si>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</si>
  <si>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</si>
  <si>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</si>
  <si>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</si>
  <si>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</si>
  <si>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</si>
  <si>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</si>
  <si>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</si>
  <si>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</si>
  <si>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</si>
  <si>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</si>
  <si>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</si>
  <si>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</si>
  <si>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</si>
  <si>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</si>
  <si>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</si>
  <si>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</si>
  <si>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</si>
  <si>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</si>
  <si>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</si>
  <si>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</si>
  <si>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</si>
  <si>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</si>
  <si>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</si>
  <si>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</si>
  <si>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</si>
  <si>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</si>
  <si>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</si>
  <si>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</si>
  <si>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</si>
  <si>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</si>
  <si>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</si>
  <si>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</si>
  <si>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</si>
  <si>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</si>
  <si>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</si>
  <si>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</si>
  <si>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</si>
  <si>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</si>
  <si>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</si>
  <si>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</si>
  <si>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</si>
  <si>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</si>
  <si>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</si>
  <si>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</si>
  <si>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</si>
  <si>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</si>
  <si>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</si>
  <si>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</si>
  <si>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</si>
  <si>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</si>
  <si>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</si>
  <si>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</si>
  <si>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</si>
  <si>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</si>
  <si>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</si>
  <si>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</si>
  <si>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</si>
  <si>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</si>
  <si>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</si>
  <si>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</si>
  <si>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</si>
  <si>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</si>
  <si>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</si>
  <si>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</si>
  <si>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</si>
  <si>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</si>
  <si>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</si>
  <si>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</si>
  <si>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</si>
  <si>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</si>
  <si>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</si>
  <si>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</si>
  <si>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</si>
  <si>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</si>
  <si>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</si>
  <si>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</si>
  <si>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</si>
  <si>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</si>
  <si>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</si>
  <si>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</si>
  <si>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</si>
  <si>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</si>
  <si>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</si>
  <si>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</si>
  <si>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</si>
  <si>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</si>
  <si>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</si>
  <si>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</si>
  <si>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</si>
  <si>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</si>
  <si>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</si>
  <si>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</si>
  <si>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</si>
  <si>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</si>
  <si>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</si>
  <si>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</si>
  <si>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</si>
  <si>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</si>
  <si>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</si>
  <si>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</si>
  <si>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</si>
  <si>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</si>
  <si>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</si>
  <si>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</si>
  <si>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</si>
  <si>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</si>
  <si>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</si>
  <si>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</si>
  <si>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</si>
  <si>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</si>
  <si>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</si>
  <si>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</si>
  <si>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</si>
  <si>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</si>
  <si>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</si>
  <si>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</si>
  <si>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</si>
  <si>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</si>
  <si>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</si>
  <si>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</si>
  <si>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</si>
  <si>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</si>
  <si>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</si>
  <si>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</si>
  <si>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</si>
  <si>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</si>
  <si>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</si>
  <si>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</si>
  <si>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</si>
  <si>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</si>
  <si>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</si>
  <si>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</si>
  <si>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</si>
  <si>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</si>
  <si>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</si>
  <si>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</si>
  <si>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</si>
  <si>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</si>
  <si>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</si>
  <si>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</si>
  <si>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</si>
  <si>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</si>
  <si>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</si>
  <si>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</si>
  <si>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</si>
  <si>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</si>
  <si>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</si>
  <si>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</si>
  <si>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</si>
  <si>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</si>
  <si>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</si>
  <si>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</si>
  <si>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</si>
  <si>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</si>
  <si>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</si>
  <si>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</si>
  <si>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</si>
  <si>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</si>
  <si>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</si>
  <si>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</si>
  <si>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</si>
  <si>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</si>
  <si>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</si>
  <si>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</si>
  <si>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</si>
  <si>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</si>
  <si>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</si>
  <si>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</si>
  <si>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</si>
  <si>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</si>
  <si>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</si>
  <si>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</si>
  <si>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</si>
  <si>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</si>
  <si>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</si>
  <si>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</si>
  <si>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</si>
  <si>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</si>
  <si>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</si>
  <si>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</si>
  <si>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</si>
  <si>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</si>
  <si>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</si>
  <si>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</si>
  <si>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</si>
  <si>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</si>
  <si>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</si>
  <si>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</si>
  <si>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</si>
  <si>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</si>
  <si>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</si>
  <si>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</si>
  <si>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</si>
  <si>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</si>
  <si>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</si>
  <si>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</si>
  <si>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</si>
  <si>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</si>
  <si>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</si>
  <si>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</si>
  <si>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</si>
  <si>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</si>
  <si>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</si>
  <si>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</si>
  <si>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</si>
  <si>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</si>
  <si>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</si>
  <si>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</si>
  <si>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</si>
  <si>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</si>
  <si>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</si>
  <si>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</si>
  <si>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</si>
  <si>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</si>
  <si>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</si>
  <si>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</si>
  <si>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</si>
  <si>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</si>
  <si>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</si>
  <si>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</si>
  <si>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</si>
  <si>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</si>
  <si>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</si>
  <si>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</si>
  <si>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</si>
  <si>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</si>
  <si>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</si>
  <si>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</si>
  <si>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</si>
  <si>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</si>
  <si>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</si>
  <si>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</si>
  <si>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</si>
  <si>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</si>
  <si>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</si>
  <si>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</si>
  <si>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</si>
  <si>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</si>
  <si>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</si>
  <si>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</si>
  <si>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</si>
  <si>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</si>
  <si>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</si>
  <si>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</si>
  <si>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</si>
  <si>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</si>
  <si>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</si>
  <si>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</si>
  <si>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</si>
  <si>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</si>
  <si>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</si>
  <si>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</si>
  <si>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</si>
  <si>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</si>
  <si>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</si>
  <si>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</si>
  <si>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</si>
  <si>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</si>
  <si>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</si>
  <si>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</si>
  <si>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</si>
  <si>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</si>
  <si>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</si>
  <si>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</si>
  <si>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</si>
  <si>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</si>
  <si>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</si>
  <si>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</si>
  <si>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</si>
  <si>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</si>
  <si>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</si>
  <si>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</si>
  <si>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</si>
  <si>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</si>
  <si>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</si>
  <si>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</si>
  <si>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</si>
  <si>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</si>
  <si>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</si>
  <si>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</si>
  <si>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</si>
  <si>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</si>
  <si>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</si>
  <si>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</si>
  <si>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</si>
  <si>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</si>
  <si>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</si>
  <si>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</si>
  <si>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</si>
  <si>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</si>
  <si>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</si>
  <si>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</si>
  <si>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</si>
  <si>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</si>
  <si>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</si>
  <si>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</si>
  <si>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</si>
  <si>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</si>
  <si>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</si>
  <si>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</si>
  <si>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</si>
  <si>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</si>
  <si>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</si>
  <si>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</si>
  <si>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</si>
  <si>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</si>
  <si>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</si>
  <si>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</si>
  <si>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</si>
  <si>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</si>
  <si>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</si>
  <si>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</si>
  <si>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</si>
  <si>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</si>
  <si>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</si>
  <si>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</si>
  <si>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</si>
  <si>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</si>
  <si>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</si>
  <si>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</si>
  <si>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</si>
  <si>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</si>
  <si>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</si>
  <si>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</si>
  <si>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</si>
  <si>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</si>
  <si>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</si>
  <si>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</si>
  <si>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</si>
  <si>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</si>
  <si>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</si>
  <si>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</si>
  <si>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</si>
  <si>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</si>
  <si>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</si>
  <si>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</si>
  <si>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</si>
  <si>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</si>
  <si>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</si>
  <si>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</si>
  <si>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</si>
  <si>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</si>
  <si>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</si>
  <si>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</si>
  <si>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</si>
  <si>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</si>
  <si>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</si>
  <si>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</si>
  <si>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</si>
  <si>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</si>
  <si>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</si>
  <si>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</si>
  <si>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</si>
  <si>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</si>
  <si>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</si>
  <si>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</si>
  <si>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</si>
  <si>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</si>
  <si>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</si>
  <si>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</si>
  <si>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</si>
  <si>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</si>
  <si>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</si>
  <si>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</si>
  <si>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</si>
  <si>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</si>
  <si>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</si>
  <si>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</si>
  <si>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</si>
  <si>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</si>
  <si>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</si>
  <si>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</si>
  <si>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</si>
  <si>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</si>
  <si>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</si>
  <si>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</si>
  <si>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</si>
  <si>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</si>
  <si>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</si>
  <si>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</si>
  <si>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</si>
  <si>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</si>
  <si>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</si>
  <si>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</si>
  <si>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</si>
  <si>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</si>
  <si>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</si>
  <si>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</si>
  <si>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</si>
  <si>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</si>
  <si>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</si>
  <si>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</si>
  <si>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</si>
  <si>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</si>
  <si>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</si>
  <si>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</si>
  <si>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</si>
  <si>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</si>
  <si>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</si>
  <si>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</si>
  <si>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</si>
  <si>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</si>
  <si>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</si>
  <si>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</si>
  <si>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</si>
  <si>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</si>
  <si>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</si>
  <si>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</si>
  <si>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</si>
  <si>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</si>
  <si>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</si>
  <si>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</si>
  <si>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</si>
  <si>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</si>
  <si>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</si>
  <si>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</si>
  <si>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</si>
  <si>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</si>
  <si>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</si>
  <si>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</si>
  <si>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</si>
  <si>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</si>
  <si>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</si>
  <si>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</si>
  <si>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</si>
  <si>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</si>
  <si>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</si>
  <si>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</si>
  <si>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</si>
  <si>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</si>
  <si>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</si>
  <si>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</si>
  <si>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</si>
  <si>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</si>
  <si>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</si>
  <si>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</si>
  <si>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</si>
  <si>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</si>
  <si>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</si>
  <si>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</si>
  <si>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</si>
  <si>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</si>
  <si>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</si>
  <si>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</si>
  <si>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</si>
  <si>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</si>
  <si>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</si>
  <si>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</si>
  <si>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</si>
  <si>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</si>
  <si>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</si>
  <si>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</si>
  <si>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</si>
  <si>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</si>
  <si>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</si>
  <si>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</si>
  <si>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</si>
  <si>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</si>
  <si>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</si>
  <si>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</si>
  <si>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</si>
  <si>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</si>
  <si>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</si>
  <si>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</si>
  <si>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</si>
  <si>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</si>
  <si>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</si>
  <si>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</si>
  <si>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</si>
  <si>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</si>
  <si>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</si>
  <si>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</si>
  <si>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</si>
  <si>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</si>
  <si>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</si>
  <si>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</si>
  <si>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</si>
  <si>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</si>
  <si>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</si>
  <si>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</si>
  <si>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</si>
  <si>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</si>
  <si>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</si>
  <si>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</si>
  <si>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</si>
  <si>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</si>
  <si>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</si>
  <si>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</si>
  <si>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</si>
  <si>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</si>
  <si>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</si>
  <si>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</si>
  <si>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</si>
  <si>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</si>
  <si>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</si>
  <si>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</si>
  <si>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</si>
  <si>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</si>
  <si>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</si>
  <si>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</si>
  <si>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</si>
  <si>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</si>
  <si>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</si>
  <si>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</si>
  <si>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</si>
  <si>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</si>
  <si>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</si>
  <si>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</si>
  <si>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</si>
  <si>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</si>
  <si>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</si>
  <si>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</si>
  <si>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</si>
  <si>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</si>
  <si>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</si>
  <si>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</si>
  <si>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</si>
  <si>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</si>
  <si>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</si>
  <si>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</si>
  <si>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</si>
  <si>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</si>
  <si>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</si>
  <si>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</si>
  <si>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</si>
  <si>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</si>
  <si>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</si>
  <si>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</si>
  <si>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</si>
  <si>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</si>
  <si>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</si>
  <si>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</si>
  <si>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</si>
  <si>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</si>
  <si>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</si>
  <si>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</si>
  <si>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</si>
  <si>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</si>
  <si>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</si>
  <si>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</si>
  <si>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</si>
  <si>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</si>
  <si>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</si>
  <si>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</si>
  <si>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</si>
  <si>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</si>
  <si>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</si>
  <si>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</si>
  <si>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</si>
  <si>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</si>
  <si>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</si>
  <si>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</si>
  <si>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</si>
  <si>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</si>
  <si>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</si>
  <si>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</si>
  <si>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</si>
  <si>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</si>
  <si>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</si>
  <si>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</si>
  <si>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</si>
  <si>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</si>
  <si>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</si>
  <si>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</si>
  <si>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</si>
  <si>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</si>
  <si>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</si>
  <si>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</si>
  <si>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</si>
  <si>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</si>
  <si>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</si>
  <si>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</si>
  <si>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</si>
  <si>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</si>
  <si>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</si>
  <si>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</si>
  <si>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</si>
  <si>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</si>
  <si>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</si>
  <si>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</si>
  <si>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</si>
  <si>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</si>
  <si>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</si>
  <si>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</si>
  <si>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</si>
  <si>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</si>
  <si>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</si>
  <si>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</si>
  <si>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</si>
  <si>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</si>
  <si>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</si>
  <si>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</si>
  <si>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</si>
  <si>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</si>
  <si>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</si>
  <si>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</si>
  <si>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</si>
  <si>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</si>
  <si>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</si>
  <si>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</si>
  <si>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</si>
  <si>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</si>
  <si>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</si>
  <si>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</si>
  <si>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</si>
  <si>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</si>
  <si>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</si>
  <si>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</si>
  <si>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</si>
  <si>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</si>
  <si>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</si>
  <si>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</si>
  <si>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</si>
  <si>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</si>
  <si>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</si>
  <si>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</si>
  <si>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</si>
  <si>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</si>
  <si>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</si>
  <si>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</si>
  <si>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</si>
  <si>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</si>
  <si>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</si>
  <si>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</si>
  <si>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</si>
  <si>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</si>
  <si>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</si>
  <si>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</si>
  <si>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</si>
  <si>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</si>
  <si>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</si>
  <si>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</si>
  <si>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</si>
  <si>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</si>
  <si>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</si>
  <si>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</si>
  <si>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</si>
  <si>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</si>
  <si>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</si>
  <si>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</si>
  <si>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</si>
  <si>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</si>
  <si>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</si>
  <si>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</si>
  <si>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</si>
  <si>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</si>
  <si>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</si>
  <si>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</si>
  <si>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</si>
  <si>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</si>
  <si>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</si>
  <si>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</si>
  <si>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</si>
  <si>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</si>
  <si>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</si>
  <si>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</si>
  <si>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</si>
  <si>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</si>
  <si>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</si>
  <si>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</si>
  <si>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</si>
  <si>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</si>
  <si>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</si>
  <si>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</si>
  <si>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</si>
  <si>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</si>
  <si>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</si>
  <si>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</si>
  <si>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</si>
  <si>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</si>
  <si>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</si>
  <si>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</si>
  <si>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</si>
  <si>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</si>
  <si>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</si>
  <si>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</si>
  <si>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</si>
  <si>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</si>
  <si>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</si>
  <si>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</si>
  <si>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</si>
  <si>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</si>
  <si>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</si>
  <si>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</si>
  <si>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</si>
  <si>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</si>
  <si>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</si>
  <si>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</si>
  <si>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</si>
  <si>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</si>
  <si>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</si>
  <si>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</si>
  <si>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</si>
  <si>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</si>
  <si>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</si>
  <si>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</si>
  <si>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</si>
  <si>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</si>
  <si>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</si>
  <si>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</si>
  <si>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</si>
  <si>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</si>
  <si>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</si>
  <si>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</si>
  <si>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</si>
  <si>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</si>
  <si>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</si>
  <si>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</si>
  <si>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</si>
  <si>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</si>
  <si>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</si>
  <si>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</si>
  <si>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</si>
  <si>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</si>
  <si>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</si>
  <si>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</si>
  <si>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</si>
  <si>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</si>
  <si>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</si>
  <si>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</si>
  <si>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</si>
  <si>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</si>
  <si>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</si>
  <si>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</si>
  <si>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</si>
  <si>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</si>
  <si>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</si>
  <si>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</si>
  <si>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</si>
  <si>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</si>
  <si>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</si>
  <si>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</si>
  <si>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</si>
  <si>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</si>
  <si>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</si>
  <si>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</si>
  <si>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</si>
  <si>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</si>
  <si>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</si>
  <si>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</si>
  <si>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</si>
  <si>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</si>
  <si>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</si>
  <si>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</si>
  <si>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</si>
  <si>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</si>
  <si>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</si>
  <si>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</si>
  <si>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</si>
  <si>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</si>
  <si>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</si>
  <si>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</si>
  <si>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</si>
  <si>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</si>
  <si>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</si>
  <si>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</si>
  <si>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</si>
  <si>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</si>
  <si>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</si>
  <si>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</si>
  <si>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</si>
  <si>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</si>
  <si>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</si>
  <si>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</si>
  <si>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</si>
  <si>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</si>
  <si>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</si>
  <si>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</si>
  <si>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</si>
  <si>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</si>
  <si>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</si>
  <si>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</si>
  <si>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</si>
  <si>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</si>
  <si>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</si>
  <si>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</si>
  <si>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</si>
  <si>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</si>
  <si>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</si>
  <si>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</si>
  <si>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</si>
  <si>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</si>
  <si>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</si>
  <si>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</si>
  <si>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</si>
  <si>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</si>
  <si>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</si>
  <si>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</si>
  <si>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</si>
  <si>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</si>
  <si>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</si>
  <si>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</si>
  <si>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</si>
  <si>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</si>
  <si>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</si>
  <si>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</si>
  <si>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</si>
  <si>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</si>
  <si>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</si>
  <si>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</si>
  <si>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</si>
  <si>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</si>
  <si>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</si>
  <si>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</si>
  <si>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</si>
  <si>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</si>
  <si>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</si>
  <si>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</si>
  <si>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</si>
  <si>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</si>
  <si>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</si>
  <si>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</si>
  <si>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</si>
  <si>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</si>
  <si>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</si>
  <si>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</si>
  <si>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</si>
  <si>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</si>
  <si>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</si>
  <si>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</si>
  <si>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</si>
  <si>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</si>
  <si>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</si>
  <si>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</si>
  <si>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</si>
  <si>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</si>
  <si>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</si>
  <si>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</si>
  <si>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</si>
  <si>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</si>
  <si>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</si>
  <si>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</si>
  <si>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</si>
  <si>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</si>
  <si>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</si>
  <si>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</si>
  <si>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</si>
  <si>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</si>
  <si>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</si>
  <si>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</si>
  <si>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</si>
  <si>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</si>
  <si>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</si>
  <si>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</si>
  <si>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</si>
  <si>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</si>
  <si>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</si>
  <si>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</si>
  <si>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</si>
  <si>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</si>
  <si>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</si>
  <si>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</si>
  <si>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</si>
  <si>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</si>
  <si>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</si>
  <si>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</si>
  <si>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</si>
  <si>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</si>
  <si>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</si>
  <si>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</si>
  <si>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</si>
  <si>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</si>
  <si>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</si>
  <si>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</si>
  <si>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</si>
  <si>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</si>
  <si>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</si>
  <si>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</si>
  <si>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</si>
  <si>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</si>
  <si>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</si>
  <si>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</si>
  <si>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</si>
  <si>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</si>
  <si>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</si>
  <si>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</si>
  <si>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</si>
  <si>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</si>
  <si>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</si>
  <si>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</si>
  <si>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</si>
  <si>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</si>
  <si>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</si>
  <si>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</si>
  <si>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</si>
  <si>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</si>
  <si>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</si>
  <si>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</si>
  <si>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</si>
  <si>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</si>
  <si>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</si>
  <si>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</si>
  <si>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</si>
  <si>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</si>
  <si>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</si>
  <si>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</si>
  <si>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</si>
  <si>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</si>
  <si>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</si>
  <si>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</si>
  <si>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</si>
  <si>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</si>
  <si>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</si>
  <si>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</si>
  <si>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</si>
  <si>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</si>
  <si>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</si>
  <si>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</si>
  <si>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</si>
  <si>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</si>
  <si>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</si>
  <si>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</si>
  <si>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</si>
  <si>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</si>
  <si>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</si>
  <si>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</si>
  <si>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</si>
  <si>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</si>
  <si>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</si>
  <si>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</si>
  <si>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</si>
  <si>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</si>
  <si>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</si>
  <si>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</si>
  <si>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</si>
  <si>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</si>
  <si>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</si>
  <si>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</si>
  <si>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</si>
  <si>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</si>
  <si>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</si>
  <si>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</si>
  <si>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</si>
  <si>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</si>
  <si>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</si>
  <si>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</si>
  <si>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</si>
  <si>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</si>
  <si>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</si>
  <si>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</si>
  <si>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</si>
  <si>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</si>
  <si>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</si>
  <si>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</si>
  <si>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</si>
  <si>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</si>
  <si>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</si>
  <si>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</si>
  <si>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</si>
  <si>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</si>
  <si>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</si>
  <si>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</si>
  <si>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</si>
  <si>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</si>
  <si>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</si>
  <si>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</si>
  <si>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</si>
  <si>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</si>
  <si>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</si>
  <si>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</si>
  <si>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</si>
  <si>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</si>
  <si>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</si>
  <si>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</si>
  <si>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</si>
  <si>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</si>
  <si>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</si>
  <si>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</si>
  <si>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</si>
  <si>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</si>
  <si>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</si>
  <si>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</si>
  <si>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</si>
  <si>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</si>
  <si>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</si>
  <si>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</si>
  <si>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</si>
  <si>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</si>
  <si>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</si>
  <si>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</si>
  <si>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</si>
  <si>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</si>
  <si>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</si>
  <si>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</si>
  <si>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</si>
  <si>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</si>
  <si>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</si>
  <si>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</si>
  <si>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</si>
  <si>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</si>
  <si>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</si>
  <si>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</si>
  <si>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</si>
  <si>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</si>
  <si>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</si>
  <si>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</si>
  <si>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</si>
  <si>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</si>
  <si>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</si>
  <si>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</si>
  <si>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</si>
  <si>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</si>
  <si>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</si>
  <si>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</si>
  <si>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</si>
  <si>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</si>
  <si>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</si>
  <si>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</si>
  <si>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</si>
  <si>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</si>
  <si>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</si>
  <si>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</si>
  <si>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</si>
  <si>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</si>
  <si>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</si>
  <si>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</si>
  <si>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</si>
  <si>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</si>
  <si>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</si>
  <si>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</si>
  <si>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</si>
  <si>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</si>
  <si>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</si>
  <si>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</si>
  <si>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</si>
  <si>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</si>
  <si>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</si>
  <si>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</si>
  <si>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</si>
  <si>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</si>
  <si>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</si>
  <si>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</si>
  <si>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</si>
  <si>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</si>
  <si>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</si>
  <si>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</si>
  <si>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</si>
  <si>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</si>
  <si>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</si>
  <si>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</si>
  <si>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</si>
  <si>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</si>
  <si>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</si>
  <si>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</si>
  <si>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</si>
  <si>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</si>
  <si>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</si>
  <si>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</si>
  <si>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</si>
  <si>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</si>
  <si>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</si>
  <si>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</si>
  <si>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</si>
  <si>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</si>
  <si>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</si>
  <si>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</si>
  <si>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</si>
  <si>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</si>
  <si>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</si>
  <si>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</si>
  <si>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</si>
  <si>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</si>
  <si>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</si>
  <si>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</si>
  <si>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</si>
  <si>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</si>
  <si>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</si>
  <si>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</si>
  <si>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</si>
  <si>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</si>
  <si>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</si>
  <si>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</si>
  <si>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</si>
  <si>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</si>
  <si>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</si>
  <si>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</si>
  <si>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</si>
  <si>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</si>
  <si>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</si>
  <si>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</si>
  <si>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</si>
  <si>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</si>
  <si>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</si>
  <si>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</si>
  <si>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</si>
  <si>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</si>
  <si>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</si>
  <si>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</si>
  <si>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</si>
  <si>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</si>
  <si>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</si>
  <si>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</si>
  <si>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</si>
  <si>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</si>
  <si>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</si>
  <si>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</si>
  <si>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</si>
  <si>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</si>
  <si>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</si>
  <si>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</si>
  <si>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</si>
  <si>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</si>
  <si>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</si>
  <si>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</si>
  <si>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</si>
  <si>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</si>
  <si>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</si>
  <si>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</si>
  <si>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</si>
  <si>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</si>
  <si>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</si>
  <si>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</si>
  <si>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</si>
  <si>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</si>
  <si>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</si>
  <si>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</si>
  <si>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</si>
  <si>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</si>
  <si>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</si>
  <si>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</si>
  <si>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</si>
  <si>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</si>
  <si>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</si>
  <si>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</si>
  <si>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</si>
  <si>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</si>
  <si>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</si>
  <si>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</si>
  <si>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</si>
  <si>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</si>
  <si>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</si>
  <si>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</si>
  <si>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</si>
  <si>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</si>
  <si>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</si>
  <si>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</si>
  <si>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</si>
  <si>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</si>
  <si>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</si>
  <si>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</si>
  <si>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</si>
  <si>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</si>
  <si>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</si>
  <si>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</si>
  <si>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</si>
  <si>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</si>
  <si>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</si>
  <si>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</si>
  <si>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</si>
  <si>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</si>
  <si>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</si>
  <si>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</si>
  <si>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</si>
  <si>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</si>
  <si>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</si>
  <si>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</si>
  <si>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</si>
  <si>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</si>
  <si>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</si>
  <si>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</si>
  <si>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</si>
  <si>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</si>
  <si>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</si>
  <si>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</si>
  <si>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</si>
  <si>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</si>
  <si>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</si>
  <si>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</si>
  <si>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</si>
  <si>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</si>
  <si>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</si>
  <si>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</si>
  <si>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</si>
  <si>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</si>
  <si>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</si>
  <si>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</si>
  <si>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</si>
  <si>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</si>
  <si>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</si>
  <si>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</si>
  <si>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</si>
  <si>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</si>
  <si>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</si>
  <si>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</si>
  <si>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</si>
  <si>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</si>
  <si>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</si>
  <si>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</si>
  <si>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</si>
  <si>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</si>
  <si>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</si>
  <si>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</si>
  <si>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</si>
  <si>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</si>
  <si>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</si>
  <si>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</si>
  <si>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</si>
  <si>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</si>
  <si>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</si>
  <si>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</si>
  <si>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</si>
  <si>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</si>
  <si>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</si>
  <si>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</si>
  <si>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</si>
  <si>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</si>
  <si>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</si>
  <si>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</si>
  <si>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</si>
  <si>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</si>
  <si>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</si>
  <si>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</si>
  <si>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</si>
  <si>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</si>
  <si>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</si>
  <si>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</si>
  <si>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</si>
  <si>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</si>
  <si>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</si>
  <si>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</si>
  <si>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</si>
  <si>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</si>
  <si>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</si>
  <si>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</si>
  <si>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</si>
  <si>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</si>
  <si>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</si>
  <si>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</si>
  <si>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</si>
  <si>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</si>
  <si>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</si>
  <si>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</si>
  <si>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</si>
  <si>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</si>
  <si>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</si>
  <si>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</si>
  <si>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</si>
  <si>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</si>
  <si>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</si>
  <si>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</si>
  <si>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</si>
  <si>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</si>
  <si>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</si>
  <si>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</si>
  <si>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</si>
  <si>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</si>
  <si>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</si>
  <si>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</si>
  <si>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</si>
  <si>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</si>
  <si>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</si>
  <si>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</si>
  <si>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</si>
  <si>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</si>
  <si>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</si>
  <si>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</si>
  <si>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</si>
  <si>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</si>
  <si>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</si>
  <si>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</si>
  <si>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</si>
  <si>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</si>
  <si>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</si>
  <si>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</si>
  <si>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</si>
  <si>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</si>
  <si>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</si>
  <si>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</si>
  <si>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</si>
  <si>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</si>
  <si>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</si>
  <si>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</si>
  <si>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</si>
  <si>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</si>
  <si>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</si>
  <si>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</si>
  <si>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</si>
  <si>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</si>
  <si>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</si>
  <si>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</si>
  <si>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</si>
  <si>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</si>
  <si>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</si>
  <si>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</si>
  <si>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</si>
  <si>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</si>
  <si>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</si>
  <si>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</si>
  <si>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</si>
  <si>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</si>
  <si>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</si>
  <si>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</si>
  <si>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</si>
  <si>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</si>
  <si>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</si>
  <si>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</si>
  <si>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</si>
  <si>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</si>
  <si>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</si>
  <si>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</si>
  <si>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</si>
  <si>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</si>
  <si>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</si>
  <si>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</si>
  <si>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</si>
  <si>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</si>
  <si>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</si>
  <si>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</si>
  <si>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</si>
  <si>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</si>
  <si>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</si>
  <si>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</si>
  <si>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</si>
  <si>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</si>
  <si>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</si>
  <si>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</si>
  <si>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</si>
  <si>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</si>
  <si>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</si>
  <si>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</si>
  <si>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</si>
  <si>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</si>
  <si>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</si>
  <si>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</si>
  <si>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</si>
  <si>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</si>
  <si>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</si>
  <si>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</si>
  <si>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</si>
  <si>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</si>
  <si>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</si>
  <si>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</si>
  <si>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</si>
  <si>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</si>
  <si>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</si>
  <si>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</si>
  <si>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</si>
  <si>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</si>
  <si>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</si>
  <si>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</si>
  <si>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</si>
  <si>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</si>
  <si>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</si>
  <si>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</si>
  <si>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</si>
  <si>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</si>
  <si>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</si>
  <si>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</si>
  <si>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</si>
  <si>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</si>
  <si>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</si>
  <si>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</si>
  <si>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</si>
  <si>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</si>
  <si>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</si>
  <si>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</si>
  <si>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</si>
  <si>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</si>
  <si>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</si>
  <si>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</si>
  <si>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</si>
  <si>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</si>
  <si>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</si>
  <si>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</si>
  <si>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</si>
  <si>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</si>
  <si>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</si>
  <si>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</si>
  <si>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</si>
  <si>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</si>
  <si>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</si>
  <si>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</si>
  <si>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</si>
  <si>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</si>
  <si>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</si>
  <si>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</si>
  <si>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</si>
  <si>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</si>
  <si>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</si>
  <si>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</si>
  <si>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</si>
  <si>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</si>
  <si>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</si>
  <si>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</si>
  <si>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</si>
  <si>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</si>
  <si>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</si>
  <si>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</si>
  <si>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</si>
  <si>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</si>
  <si>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</si>
  <si>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</si>
  <si>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</si>
  <si>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</si>
  <si>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</si>
  <si>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</si>
  <si>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</si>
  <si>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</si>
  <si>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</si>
  <si>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</si>
  <si>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</si>
  <si>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</si>
  <si>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</si>
  <si>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</si>
  <si>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</si>
  <si>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</si>
  <si>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</si>
  <si>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</si>
  <si>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</si>
  <si>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</si>
  <si>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</si>
  <si>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</si>
  <si>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</si>
  <si>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</si>
  <si>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</si>
  <si>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</si>
  <si>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</si>
  <si>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</si>
  <si>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</si>
  <si>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</si>
  <si>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</si>
  <si>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</si>
  <si>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</si>
  <si>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</si>
  <si>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</si>
  <si>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</si>
  <si>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</si>
  <si>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</si>
  <si>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</si>
  <si>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</si>
  <si>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</si>
  <si>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</si>
  <si>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</si>
  <si>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</si>
  <si>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</si>
  <si>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</si>
  <si>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</si>
  <si>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</si>
  <si>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</si>
  <si>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</si>
  <si>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</si>
  <si>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</si>
  <si>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</si>
  <si>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</si>
  <si>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</si>
  <si>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</si>
  <si>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</si>
  <si>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</si>
  <si>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</si>
  <si>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</si>
  <si>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</si>
  <si>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</si>
  <si>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</si>
  <si>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</si>
  <si>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</si>
  <si>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</si>
  <si>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</si>
  <si>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</si>
  <si>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</si>
  <si>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</si>
  <si>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</si>
  <si>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</si>
  <si>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</si>
  <si>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</si>
  <si>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</si>
  <si>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</si>
  <si>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</si>
  <si>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</si>
  <si>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</si>
  <si>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</si>
  <si>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</si>
  <si>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</si>
  <si>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</si>
  <si>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</si>
  <si>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</si>
  <si>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</si>
  <si>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</si>
  <si>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</si>
  <si>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</si>
  <si>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</si>
  <si>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</si>
  <si>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</si>
  <si>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</si>
  <si>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</si>
  <si>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</si>
  <si>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</si>
  <si>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</si>
  <si>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</si>
  <si>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</si>
  <si>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</si>
  <si>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</si>
  <si>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</si>
  <si>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</si>
  <si>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</si>
  <si>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</si>
  <si>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</si>
  <si>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</si>
  <si>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</si>
  <si>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</si>
  <si>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</si>
  <si>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</si>
  <si>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</si>
  <si>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</si>
  <si>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</si>
  <si>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</si>
  <si>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</si>
  <si>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</si>
  <si>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</si>
  <si>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</si>
  <si>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</si>
  <si>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</si>
  <si>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</si>
  <si>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</si>
  <si>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</si>
  <si>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</si>
  <si>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</si>
  <si>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</si>
  <si>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</si>
  <si>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</si>
  <si>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</si>
  <si>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</si>
  <si>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</si>
  <si>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</si>
  <si>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</si>
  <si>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</si>
  <si>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</si>
  <si>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</si>
  <si>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</si>
  <si>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</si>
  <si>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</si>
  <si>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</si>
  <si>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</si>
  <si>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</si>
  <si>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</si>
  <si>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</si>
  <si>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</si>
  <si>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</si>
  <si>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</si>
  <si>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</si>
  <si>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</si>
  <si>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</si>
  <si>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</si>
  <si>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</si>
  <si>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</si>
  <si>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</si>
  <si>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</si>
  <si>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</si>
  <si>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</si>
  <si>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</si>
  <si>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</si>
  <si>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</si>
  <si>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</si>
  <si>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</si>
  <si>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</si>
  <si>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</si>
  <si>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</si>
  <si>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</si>
  <si>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</si>
  <si>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</si>
  <si>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</si>
  <si>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</si>
  <si>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</si>
  <si>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</si>
  <si>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</si>
  <si>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</si>
  <si>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</si>
  <si>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</si>
  <si>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</si>
  <si>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</si>
  <si>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</si>
  <si>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</si>
  <si>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</si>
  <si>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</si>
  <si>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</si>
  <si>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</si>
  <si>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</si>
  <si>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</si>
  <si>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</si>
  <si>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</si>
  <si>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</si>
  <si>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</si>
  <si>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</si>
  <si>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</si>
  <si>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</si>
  <si>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</si>
  <si>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</si>
  <si>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</si>
  <si>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</si>
  <si>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</si>
  <si>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</si>
  <si>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</si>
  <si>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</si>
  <si>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</si>
  <si>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</si>
  <si>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</si>
  <si>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</si>
  <si>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</si>
  <si>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</si>
  <si>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</si>
  <si>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</si>
  <si>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</si>
  <si>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</si>
  <si>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</si>
  <si>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</si>
  <si>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</si>
  <si>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</si>
  <si>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</si>
  <si>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</si>
  <si>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</si>
  <si>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</si>
  <si>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</si>
  <si>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</si>
  <si>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</si>
  <si>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</si>
  <si>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</si>
  <si>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</si>
  <si>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</si>
  <si>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</si>
  <si>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</si>
  <si>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</si>
  <si>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</si>
  <si>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</si>
  <si>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</si>
  <si>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</si>
  <si>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</si>
  <si>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</si>
  <si>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</si>
  <si>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</si>
  <si>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</si>
  <si>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</si>
  <si>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</si>
  <si>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</si>
  <si>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</si>
  <si>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</si>
  <si>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</si>
  <si>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</si>
  <si>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</si>
  <si>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</si>
  <si>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</si>
  <si>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</si>
  <si>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</si>
  <si>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</si>
  <si>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</si>
  <si>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</si>
  <si>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</si>
  <si>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</si>
  <si>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</si>
  <si>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</si>
  <si>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</si>
  <si>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</si>
  <si>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</si>
  <si>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</si>
  <si>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</si>
  <si>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</si>
  <si>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</si>
  <si>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</si>
  <si>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</si>
  <si>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</si>
  <si>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</si>
  <si>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</si>
  <si>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</si>
  <si>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</si>
  <si>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</si>
  <si>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</si>
  <si>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</si>
  <si>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</si>
  <si>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</si>
  <si>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</si>
  <si>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</si>
  <si>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</si>
  <si>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</si>
  <si>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</si>
  <si>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</si>
  <si>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</si>
  <si>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</si>
  <si>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</si>
  <si>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</si>
  <si>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</si>
  <si>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</si>
  <si>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</si>
  <si>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</si>
  <si>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</si>
  <si>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</si>
  <si>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</si>
  <si>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</si>
  <si>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</si>
  <si>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</si>
  <si>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</si>
  <si>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</si>
  <si>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</si>
  <si>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</si>
  <si>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</si>
  <si>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</si>
  <si>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</si>
  <si>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</si>
  <si>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</si>
  <si>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</si>
  <si>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</si>
  <si>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</si>
  <si>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</si>
  <si>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</si>
  <si>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</si>
  <si>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</si>
  <si>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</si>
  <si>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</si>
  <si>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</si>
  <si>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</si>
  <si>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</si>
  <si>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</si>
  <si>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</si>
  <si>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</si>
  <si>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</si>
  <si>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</si>
  <si>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</si>
  <si>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</si>
  <si>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</si>
  <si>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</si>
  <si>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</si>
  <si>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</si>
  <si>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</si>
  <si>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</si>
  <si>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</si>
  <si>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</si>
  <si>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</si>
  <si>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</si>
  <si>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</si>
  <si>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</si>
  <si>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</si>
  <si>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</si>
  <si>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</si>
  <si>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</si>
  <si>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</si>
  <si>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</si>
  <si>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</si>
  <si>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</si>
  <si>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</si>
  <si>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</si>
  <si>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</si>
  <si>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</si>
  <si>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</si>
  <si>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</si>
  <si>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</si>
  <si>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</si>
  <si>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</si>
  <si>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</si>
  <si>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</si>
  <si>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</si>
  <si>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</si>
  <si>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</si>
  <si>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</si>
  <si>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</si>
  <si>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</si>
  <si>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</si>
  <si>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</si>
  <si>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</si>
  <si>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</si>
  <si>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</si>
  <si>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</si>
  <si>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</si>
  <si>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</si>
  <si>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</si>
  <si>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</si>
  <si>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</si>
  <si>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</si>
  <si>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</si>
  <si>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</si>
  <si>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</si>
  <si>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</si>
  <si>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</si>
  <si>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</si>
  <si>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</si>
  <si>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</si>
  <si>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</si>
  <si>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</si>
  <si>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</si>
  <si>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</si>
  <si>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</si>
  <si>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</si>
  <si>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</si>
  <si>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</si>
  <si>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</si>
  <si>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</si>
  <si>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</si>
  <si>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</si>
  <si>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</si>
  <si>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</si>
  <si>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</si>
  <si>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</si>
  <si>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</si>
  <si>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</si>
  <si>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</si>
  <si>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</si>
  <si>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</si>
  <si>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</si>
  <si>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</si>
  <si>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</si>
  <si>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</si>
  <si>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</si>
  <si>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</si>
  <si>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</si>
  <si>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</si>
  <si>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</si>
  <si>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</si>
  <si>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</si>
  <si>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</si>
  <si>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</si>
  <si>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</si>
  <si>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</si>
  <si>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</si>
  <si>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</si>
  <si>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</si>
  <si>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</si>
  <si>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</si>
  <si>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</si>
  <si>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</si>
  <si>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</si>
  <si>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</si>
  <si>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</si>
  <si>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</si>
  <si>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</si>
  <si>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</si>
  <si>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</si>
  <si>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</si>
  <si>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</si>
  <si>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</si>
  <si>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</si>
  <si>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</si>
  <si>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</si>
  <si>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</si>
  <si>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</si>
  <si>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</si>
  <si>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</si>
  <si>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</si>
  <si>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</si>
  <si>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</si>
  <si>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</si>
  <si>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</si>
  <si>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</si>
  <si>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</si>
  <si>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</si>
  <si>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</si>
  <si>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</si>
  <si>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</si>
  <si>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</si>
  <si>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</si>
  <si>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</si>
  <si>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</si>
  <si>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</si>
  <si>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</si>
  <si>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</si>
  <si>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</si>
  <si>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</si>
  <si>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</si>
  <si>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</si>
  <si>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</si>
  <si>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</si>
  <si>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</si>
  <si>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</si>
  <si>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</si>
  <si>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</si>
  <si>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</si>
  <si>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</si>
  <si>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</si>
  <si>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</si>
  <si>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</si>
  <si>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</si>
  <si>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</si>
  <si>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</si>
  <si>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</si>
  <si>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</si>
  <si>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</si>
  <si>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</si>
  <si>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</si>
  <si>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</si>
  <si>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</si>
  <si>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</si>
  <si>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</si>
  <si>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</si>
  <si>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</si>
  <si>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</si>
  <si>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</si>
  <si>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</si>
  <si>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</si>
  <si>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</si>
  <si>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</si>
  <si>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</si>
  <si>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</si>
  <si>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</si>
  <si>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</si>
  <si>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</si>
  <si>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</si>
  <si>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</si>
  <si>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</si>
  <si>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</si>
  <si>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</si>
  <si>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</si>
  <si>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</si>
  <si>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</si>
  <si>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</si>
  <si>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</si>
  <si>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</si>
  <si>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</si>
  <si>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</si>
  <si>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</si>
  <si>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</si>
  <si>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</si>
  <si>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</si>
  <si>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</si>
  <si>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</si>
  <si>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</si>
  <si>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</si>
  <si>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</si>
  <si>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</si>
  <si>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</si>
  <si>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</si>
  <si>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</si>
  <si>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</si>
  <si>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</si>
  <si>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</si>
  <si>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</si>
  <si>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</si>
  <si>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</si>
  <si>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</si>
  <si>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</si>
  <si>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</si>
  <si>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</si>
  <si>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</si>
  <si>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</si>
  <si>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</si>
  <si>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</si>
  <si>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</si>
  <si>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</si>
  <si>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</si>
  <si>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</si>
  <si>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</si>
  <si>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</si>
  <si>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</si>
  <si>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</si>
  <si>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</si>
  <si>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</si>
  <si>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</si>
  <si>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</si>
  <si>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</si>
  <si>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</si>
  <si>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</si>
  <si>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</si>
  <si>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</si>
  <si>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</si>
  <si>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</si>
  <si>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</si>
  <si>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</si>
  <si>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</si>
  <si>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</si>
  <si>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</si>
  <si>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</si>
  <si>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</si>
  <si>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</si>
  <si>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</si>
  <si>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</si>
  <si>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</si>
  <si>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</si>
  <si>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</si>
  <si>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</si>
  <si>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</si>
  <si>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</si>
  <si>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</si>
  <si>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</si>
  <si>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</si>
  <si>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</si>
  <si>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</si>
  <si>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</si>
  <si>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</si>
  <si>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</si>
  <si>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</si>
  <si>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</si>
  <si>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</si>
  <si>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</si>
  <si>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</si>
  <si>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</si>
  <si>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</si>
  <si>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</si>
  <si>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</si>
  <si>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</si>
  <si>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</si>
  <si>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</si>
  <si>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</si>
  <si>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</si>
  <si>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</si>
  <si>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</si>
  <si>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</si>
  <si>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</si>
  <si>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</si>
  <si>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</si>
  <si>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</si>
  <si>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</si>
  <si>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</si>
  <si>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</si>
  <si>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</si>
  <si>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</si>
  <si>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</si>
  <si>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</si>
  <si>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</si>
  <si>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</si>
  <si>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</si>
  <si>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</si>
  <si>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</si>
  <si>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</si>
  <si>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</si>
  <si>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</si>
  <si>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</si>
  <si>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</si>
  <si>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</si>
  <si>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</si>
  <si>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</si>
  <si>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</si>
  <si>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</si>
  <si>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</si>
  <si>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</si>
  <si>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</si>
  <si>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</si>
  <si>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</si>
  <si>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</si>
  <si>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</si>
  <si>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</si>
  <si>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</si>
  <si>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</si>
  <si>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</si>
  <si>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</si>
  <si>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</si>
  <si>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</si>
  <si>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</si>
  <si>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</si>
  <si>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</si>
  <si>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</si>
  <si>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</si>
  <si>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</si>
  <si>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</si>
  <si>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</si>
  <si>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</si>
  <si>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</si>
  <si>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</si>
  <si>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</si>
  <si>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</si>
  <si>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</si>
  <si>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</si>
  <si>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</si>
  <si>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</si>
  <si>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</si>
  <si>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</si>
  <si>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</si>
  <si>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</si>
  <si>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</si>
  <si>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</si>
  <si>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</si>
  <si>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</si>
  <si>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</si>
  <si>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</si>
  <si>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</si>
  <si>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</si>
  <si>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</si>
  <si>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</si>
  <si>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</si>
  <si>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</si>
  <si>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</si>
  <si>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</si>
  <si>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</si>
  <si>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</si>
  <si>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</si>
  <si>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</si>
  <si>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</si>
  <si>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</si>
  <si>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</si>
  <si>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</si>
  <si>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</si>
  <si>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</si>
  <si>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</si>
  <si>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</si>
  <si>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</si>
  <si>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</si>
  <si>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</si>
  <si>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</si>
  <si>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</si>
  <si>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</si>
  <si>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</si>
  <si>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</si>
  <si>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</si>
  <si>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</si>
  <si>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</si>
  <si>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</si>
  <si>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</si>
  <si>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</si>
  <si>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</si>
  <si>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</si>
  <si>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</si>
  <si>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</si>
  <si>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</si>
  <si>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</si>
  <si>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</si>
  <si>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</si>
  <si>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</si>
  <si>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</si>
  <si>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</si>
  <si>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</si>
  <si>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</si>
  <si>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</si>
  <si>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</si>
  <si>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</si>
  <si>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</si>
  <si>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</si>
  <si>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</si>
  <si>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</si>
  <si>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</si>
  <si>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</si>
  <si>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</si>
  <si>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</si>
  <si>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</si>
  <si>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</si>
  <si>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</si>
  <si>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</si>
  <si>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</si>
  <si>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</si>
  <si>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</si>
  <si>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</si>
  <si>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</si>
  <si>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</si>
  <si>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</si>
  <si>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</si>
  <si>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</si>
  <si>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</si>
  <si>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</si>
  <si>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</si>
  <si>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</si>
  <si>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</si>
  <si>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</si>
  <si>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</si>
  <si>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</si>
  <si>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</si>
  <si>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</si>
  <si>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</si>
  <si>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</si>
  <si>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</si>
  <si>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</si>
  <si>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</si>
  <si>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</si>
  <si>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</si>
  <si>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</si>
  <si>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</si>
  <si>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</si>
  <si>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</si>
  <si>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</si>
  <si>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</si>
  <si>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</si>
  <si>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</si>
  <si>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</si>
  <si>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</si>
  <si>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</si>
  <si>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</si>
  <si>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</si>
  <si>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</si>
  <si>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</si>
  <si>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</si>
  <si>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</si>
  <si>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</si>
  <si>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</si>
  <si>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</si>
  <si>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</si>
  <si>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</si>
  <si>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</si>
  <si>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</si>
  <si>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</si>
  <si>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</si>
  <si>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</si>
  <si>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</si>
  <si>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</si>
  <si>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</si>
  <si>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</si>
  <si>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</si>
  <si>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</si>
  <si>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</si>
  <si>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</si>
  <si>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</si>
  <si>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</si>
  <si>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</si>
  <si>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</si>
  <si>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</si>
  <si>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</si>
  <si>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</si>
  <si>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</si>
  <si>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</si>
  <si>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</si>
  <si>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</si>
  <si>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</si>
  <si>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</si>
  <si>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</si>
  <si>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</si>
  <si>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</si>
  <si>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</si>
  <si>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</si>
  <si>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</si>
  <si>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</si>
  <si>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</si>
  <si>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</si>
  <si>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</si>
  <si>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</si>
  <si>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</si>
  <si>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</si>
  <si>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</si>
  <si>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</si>
  <si>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</si>
  <si>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</si>
  <si>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</si>
  <si>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</si>
  <si>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</si>
  <si>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</si>
  <si>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</si>
  <si>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</si>
  <si>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</si>
  <si>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</si>
  <si>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</si>
  <si>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</si>
  <si>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</si>
  <si>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</si>
  <si>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</si>
  <si>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</si>
  <si>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</si>
  <si>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</si>
  <si>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</si>
  <si>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</si>
  <si>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</si>
  <si>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</si>
  <si>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</si>
  <si>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</si>
  <si>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</si>
  <si>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</si>
  <si>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</si>
  <si>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</si>
  <si>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</si>
  <si>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</si>
  <si>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</si>
  <si>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</si>
  <si>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</si>
  <si>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</si>
  <si>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</si>
  <si>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</si>
  <si>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</si>
  <si>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</si>
  <si>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</si>
  <si>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</si>
  <si>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</si>
  <si>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</si>
  <si>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</si>
  <si>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</si>
  <si>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</si>
  <si>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</si>
  <si>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</si>
  <si>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</si>
  <si>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</si>
  <si>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</si>
  <si>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</si>
  <si>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</si>
  <si>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</si>
  <si>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</si>
  <si>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</si>
  <si>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</si>
  <si>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</si>
  <si>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</si>
  <si>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</si>
  <si>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</si>
  <si>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</si>
  <si>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</si>
  <si>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</si>
  <si>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</si>
  <si>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</si>
  <si>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</si>
  <si>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</si>
  <si>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</si>
  <si>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</si>
  <si>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</si>
  <si>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</si>
  <si>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</si>
  <si>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</si>
  <si>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</si>
  <si>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</si>
  <si>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</si>
  <si>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</si>
  <si>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</si>
  <si>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</si>
  <si>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</si>
  <si>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</si>
  <si>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</si>
  <si>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</si>
  <si>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</si>
  <si>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</si>
  <si>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</si>
  <si>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</si>
  <si>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</si>
  <si>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</si>
  <si>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</si>
  <si>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</si>
  <si>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</si>
  <si>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</si>
  <si>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</si>
  <si>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</si>
  <si>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</si>
  <si>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</si>
  <si>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</si>
  <si>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</si>
  <si>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</si>
  <si>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</si>
  <si>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</si>
  <si>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</si>
  <si>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</si>
  <si>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</si>
  <si>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</si>
  <si>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</si>
  <si>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</si>
  <si>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</si>
  <si>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</si>
  <si>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</si>
  <si>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</si>
  <si>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</si>
  <si>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</si>
  <si>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</si>
  <si>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</si>
  <si>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</si>
  <si>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</si>
  <si>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</si>
  <si>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</si>
  <si>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</si>
  <si>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</si>
  <si>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</si>
  <si>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</si>
  <si>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</si>
  <si>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</si>
  <si>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</si>
  <si>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</si>
  <si>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</si>
  <si>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</si>
  <si>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</si>
  <si>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</si>
  <si>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</si>
  <si>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</si>
  <si>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</si>
  <si>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</si>
  <si>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</si>
  <si>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</si>
  <si>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</si>
  <si>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</si>
  <si>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</si>
  <si>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</si>
  <si>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</si>
  <si>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</si>
  <si>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</si>
  <si>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</si>
  <si>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</si>
  <si>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</si>
  <si>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</si>
  <si>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</si>
  <si>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</si>
  <si>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</si>
  <si>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</si>
  <si>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</si>
  <si>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</si>
  <si>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</si>
  <si>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</si>
  <si>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</si>
  <si>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</si>
  <si>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</si>
  <si>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</si>
  <si>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</si>
  <si>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</si>
  <si>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</si>
  <si>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</si>
  <si>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</si>
  <si>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</si>
  <si>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</si>
  <si>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</si>
  <si>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</si>
  <si>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</si>
  <si>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</si>
  <si>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</si>
  <si>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</si>
  <si>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</si>
  <si>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</si>
  <si>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</si>
  <si>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</si>
  <si>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</si>
  <si>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</si>
  <si>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</si>
  <si>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</si>
  <si>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</si>
  <si>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</si>
  <si>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</si>
  <si>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</si>
  <si>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</si>
  <si>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</si>
  <si>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</si>
  <si>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</si>
  <si>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</si>
  <si>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</si>
  <si>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</si>
  <si>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</si>
  <si>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</si>
  <si>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</si>
  <si>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</si>
  <si>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</si>
  <si>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</si>
  <si>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</si>
  <si>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</si>
  <si>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</si>
  <si>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</si>
  <si>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</si>
  <si>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</si>
  <si>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</si>
  <si>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</si>
  <si>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</si>
  <si>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</si>
  <si>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</si>
  <si>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</si>
  <si>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</si>
  <si>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</si>
  <si>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</si>
  <si>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</si>
  <si>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</si>
  <si>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</si>
  <si>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</si>
  <si>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</si>
  <si>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</si>
  <si>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</si>
  <si>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</si>
  <si>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</si>
  <si>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</si>
  <si>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</si>
  <si>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</si>
  <si>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</si>
  <si>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</si>
  <si>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</si>
  <si>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</si>
  <si>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</si>
  <si>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</si>
  <si>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</si>
  <si>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</si>
  <si>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</si>
  <si>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</si>
  <si>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</si>
  <si>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</si>
  <si>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</si>
  <si>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</si>
  <si>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</si>
  <si>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</si>
  <si>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</si>
  <si>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</si>
  <si>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</si>
  <si>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</si>
  <si>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</si>
  <si>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</si>
  <si>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</si>
  <si>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</si>
  <si>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</si>
  <si>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</si>
  <si>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</si>
  <si>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</si>
  <si>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</si>
  <si>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</si>
  <si>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</si>
  <si>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</si>
  <si>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</si>
  <si>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</si>
  <si>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</si>
  <si>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</si>
  <si>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</si>
  <si>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</si>
  <si>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</si>
  <si>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</si>
  <si>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</si>
  <si>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</si>
  <si>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</si>
  <si>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</si>
  <si>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</si>
  <si>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</si>
  <si>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</si>
  <si>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</si>
  <si>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</si>
  <si>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</si>
  <si>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</si>
  <si>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</si>
  <si>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</si>
  <si>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</si>
  <si>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</si>
  <si>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</si>
  <si>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</si>
  <si>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</si>
  <si>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</si>
  <si>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</si>
  <si>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</si>
  <si>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</si>
  <si>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</si>
  <si>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</si>
  <si>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</si>
  <si>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</si>
  <si>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</si>
  <si>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</si>
  <si>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</si>
  <si>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</si>
  <si>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</si>
  <si>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</si>
  <si>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</si>
  <si>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</si>
  <si>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</si>
  <si>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</si>
  <si>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</si>
  <si>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</si>
  <si>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</si>
  <si>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</si>
  <si>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</si>
  <si>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</si>
  <si>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</si>
  <si>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</si>
  <si>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</si>
  <si>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</si>
  <si>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</si>
  <si>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</si>
  <si>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</si>
  <si>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</si>
  <si>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</si>
  <si>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</si>
  <si>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</si>
  <si>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</si>
  <si>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</si>
  <si>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</si>
  <si>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</si>
  <si>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</si>
  <si>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</si>
  <si>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</si>
  <si>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</si>
  <si>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</si>
  <si>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</si>
  <si>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</si>
  <si>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</si>
  <si>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</si>
  <si>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</si>
  <si>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</si>
  <si>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</si>
  <si>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</si>
  <si>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</si>
  <si>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</si>
  <si>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</si>
  <si>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</si>
  <si>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</si>
  <si>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</si>
  <si>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</si>
  <si>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</si>
  <si>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</si>
  <si>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</si>
  <si>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</si>
  <si>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</si>
  <si>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</si>
  <si>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</si>
  <si>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</si>
  <si>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</si>
  <si>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</si>
  <si>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</si>
  <si>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</si>
  <si>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</si>
  <si>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</si>
  <si>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</si>
  <si>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</si>
  <si>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</si>
  <si>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</si>
  <si>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</si>
  <si>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</si>
  <si>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</si>
  <si>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</si>
  <si>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</si>
  <si>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</si>
  <si>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</si>
  <si>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</si>
  <si>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</si>
  <si>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</si>
  <si>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</si>
  <si>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</si>
  <si>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</si>
  <si>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</si>
  <si>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</si>
  <si>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</si>
  <si>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</si>
  <si>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</si>
  <si>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</si>
  <si>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</si>
  <si>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</si>
  <si>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</si>
  <si>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</si>
  <si>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</si>
  <si>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</si>
  <si>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</si>
  <si>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</si>
  <si>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</si>
  <si>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</si>
  <si>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</si>
  <si>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</si>
  <si>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</si>
  <si>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</si>
  <si>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</si>
  <si>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</si>
  <si>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</si>
  <si>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</si>
  <si>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</si>
  <si>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</si>
  <si>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</si>
  <si>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</si>
  <si>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</si>
  <si>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</si>
  <si>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</si>
  <si>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</si>
  <si>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</si>
  <si>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</si>
  <si>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</si>
  <si>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</si>
  <si>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</si>
  <si>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</si>
  <si>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</si>
  <si>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</si>
  <si>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</si>
  <si>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</si>
  <si>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</si>
  <si>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</si>
  <si>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</si>
  <si>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</si>
  <si>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</si>
  <si>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</si>
  <si>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</si>
  <si>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</si>
  <si>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</si>
  <si>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</si>
  <si>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</si>
  <si>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</si>
  <si>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</si>
  <si>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</si>
  <si>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</si>
  <si>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</si>
  <si>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</si>
  <si>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</si>
  <si>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</si>
  <si>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</si>
  <si>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</si>
  <si>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</si>
  <si>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</si>
  <si>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</si>
  <si>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</si>
  <si>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</si>
  <si>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</si>
  <si>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</si>
  <si>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</si>
  <si>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</si>
  <si>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</si>
  <si>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</si>
  <si>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</si>
  <si>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</si>
  <si>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</si>
  <si>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</si>
  <si>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</si>
  <si>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</si>
  <si>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</si>
  <si>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</si>
  <si>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</si>
  <si>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</si>
  <si>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</si>
  <si>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</si>
  <si>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</si>
  <si>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</si>
  <si>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</si>
  <si>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</si>
  <si>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</si>
  <si>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</si>
  <si>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</si>
  <si>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</si>
  <si>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</si>
  <si>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</si>
  <si>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</si>
  <si>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</si>
  <si>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</si>
  <si>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</si>
  <si>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</si>
  <si>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</si>
  <si>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</si>
  <si>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</si>
  <si>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</si>
  <si>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</si>
  <si>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</si>
  <si>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</si>
  <si>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</si>
  <si>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</si>
  <si>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</si>
  <si>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</si>
  <si>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</si>
  <si>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</si>
  <si>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</si>
  <si>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</si>
  <si>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</si>
  <si>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</si>
  <si>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</si>
  <si>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</si>
  <si>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</si>
  <si>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</si>
  <si>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</si>
  <si>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</si>
  <si>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</si>
  <si>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</si>
  <si>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</si>
  <si>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</si>
  <si>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</si>
  <si>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</si>
  <si>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</si>
  <si>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</si>
  <si>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</si>
  <si>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</si>
  <si>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</si>
  <si>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</si>
  <si>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</si>
  <si>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</si>
  <si>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</si>
  <si>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</si>
  <si>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</si>
  <si>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</si>
  <si>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</si>
  <si>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</si>
  <si>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</si>
  <si>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</si>
  <si>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</si>
  <si>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</si>
  <si>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</si>
  <si>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</si>
  <si>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</si>
  <si>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</si>
  <si>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</si>
  <si>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</si>
  <si>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</si>
  <si>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</si>
  <si>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</si>
  <si>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</si>
  <si>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</si>
  <si>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</si>
  <si>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</si>
  <si>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</si>
  <si>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</si>
  <si>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</si>
  <si>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</si>
  <si>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</si>
  <si>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</si>
  <si>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</si>
  <si>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</si>
  <si>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</si>
  <si>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</si>
  <si>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</si>
  <si>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</si>
  <si>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</si>
  <si>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</si>
  <si>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</si>
  <si>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</si>
  <si>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</si>
  <si>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</si>
  <si>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</si>
  <si>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</si>
  <si>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</si>
  <si>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</si>
  <si>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</si>
  <si>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</si>
  <si>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</si>
  <si>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</si>
  <si>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</si>
  <si>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</si>
  <si>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</si>
  <si>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</si>
  <si>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</si>
  <si>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</si>
  <si>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</si>
  <si>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</si>
  <si>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</si>
  <si>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</si>
  <si>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</si>
  <si>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</si>
  <si>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</si>
  <si>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</si>
  <si>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</si>
  <si>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</si>
  <si>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</si>
  <si>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</si>
  <si>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</si>
  <si>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</si>
  <si>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</si>
  <si>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</si>
  <si>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</si>
  <si>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</si>
  <si>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</si>
  <si>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</si>
  <si>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</si>
  <si>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</si>
  <si>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</si>
  <si>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</si>
  <si>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</si>
  <si>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</si>
  <si>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</si>
  <si>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</si>
  <si>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</si>
  <si>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</si>
  <si>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</si>
  <si>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</si>
  <si>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</si>
  <si>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</si>
  <si>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</si>
  <si>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</si>
  <si>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</si>
  <si>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</si>
  <si>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</si>
  <si>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</si>
  <si>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</si>
  <si>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</si>
  <si>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</si>
  <si>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</si>
  <si>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</si>
  <si>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</si>
  <si>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</si>
  <si>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</si>
  <si>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</si>
  <si>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</si>
  <si>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</si>
  <si>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</si>
  <si>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</si>
  <si>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</si>
  <si>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</si>
  <si>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</si>
  <si>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</si>
  <si>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</si>
  <si>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</si>
  <si>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</si>
  <si>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</si>
  <si>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</si>
  <si>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</si>
  <si>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</si>
  <si>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</si>
  <si>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</si>
  <si>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</si>
  <si>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</si>
  <si>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</si>
  <si>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</si>
  <si>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</si>
  <si>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</si>
  <si>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</si>
  <si>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</si>
  <si>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</si>
  <si>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</si>
  <si>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</si>
  <si>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</si>
  <si>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</si>
  <si>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</si>
  <si>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</si>
  <si>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</si>
  <si>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</si>
  <si>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</si>
  <si>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</si>
  <si>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</si>
  <si>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</si>
  <si>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</si>
  <si>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</si>
  <si>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</si>
  <si>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</si>
  <si>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</si>
  <si>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</si>
  <si>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</si>
  <si>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</si>
  <si>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</si>
  <si>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</si>
  <si>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</si>
  <si>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</si>
  <si>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</si>
  <si>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</si>
  <si>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</si>
  <si>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</si>
  <si>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</si>
  <si>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</si>
  <si>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</si>
  <si>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</si>
  <si>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</si>
  <si>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</si>
  <si>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</si>
  <si>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</si>
  <si>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</si>
  <si>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</si>
  <si>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</si>
  <si>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</si>
  <si>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</si>
  <si>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</si>
  <si>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</si>
  <si>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</si>
  <si>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</si>
  <si>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</si>
  <si>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</si>
  <si>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</si>
  <si>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</si>
  <si>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</si>
  <si>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</si>
  <si>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</si>
  <si>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</si>
  <si>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</si>
  <si>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</si>
  <si>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</si>
  <si>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</si>
  <si>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</si>
  <si>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</si>
  <si>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</si>
  <si>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</si>
  <si>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</si>
  <si>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</si>
  <si>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</si>
  <si>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</si>
  <si>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</si>
  <si>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</si>
  <si>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</si>
  <si>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</si>
  <si>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</si>
  <si>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</si>
  <si>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</si>
  <si>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</si>
  <si>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</si>
  <si>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</si>
  <si>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</si>
  <si>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</si>
  <si>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</si>
  <si>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</si>
  <si>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</si>
  <si>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</si>
  <si>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</si>
  <si>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</si>
  <si>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</si>
  <si>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</si>
  <si>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</si>
  <si>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</si>
  <si>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</si>
  <si>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</si>
  <si>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</si>
  <si>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</si>
  <si>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</si>
  <si>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</si>
  <si>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</si>
  <si>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</si>
  <si>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</si>
  <si>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</si>
  <si>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</si>
  <si>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</si>
  <si>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</si>
  <si>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</si>
  <si>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</si>
  <si>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</si>
  <si>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</si>
  <si>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</si>
  <si>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</si>
  <si>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</si>
  <si>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</si>
  <si>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</si>
  <si>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</si>
  <si>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</si>
  <si>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</si>
  <si>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</si>
  <si>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</si>
  <si>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</si>
  <si>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</si>
  <si>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</si>
  <si>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</si>
  <si>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</si>
  <si>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</si>
  <si>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</si>
  <si>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</si>
  <si>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</si>
  <si>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</si>
  <si>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</si>
  <si>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</si>
  <si>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</si>
  <si>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</si>
  <si>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</si>
  <si>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</si>
  <si>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</si>
  <si>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</si>
  <si>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</si>
  <si>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</si>
  <si>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</si>
  <si>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</si>
  <si>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</si>
  <si>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</si>
  <si>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</si>
  <si>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</si>
  <si>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</si>
  <si>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</si>
  <si>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</si>
  <si>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</si>
  <si>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</si>
  <si>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</si>
  <si>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</si>
  <si>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</si>
  <si>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</si>
  <si>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</si>
  <si>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</si>
  <si>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</si>
  <si>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</si>
  <si>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</si>
  <si>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</si>
  <si>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</si>
  <si>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</si>
  <si>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</si>
  <si>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</si>
  <si>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</si>
  <si>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</si>
  <si>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</si>
  <si>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</si>
  <si>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</si>
  <si>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</si>
  <si>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</si>
  <si>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</si>
  <si>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</si>
  <si>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</si>
  <si>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</si>
  <si>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</si>
  <si>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</si>
  <si>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</si>
  <si>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</si>
  <si>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</si>
  <si>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</si>
  <si>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</si>
  <si>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</si>
  <si>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</si>
  <si>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</si>
  <si>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</si>
  <si>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</si>
  <si>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</si>
  <si>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</si>
  <si>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</si>
  <si>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</si>
  <si>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</si>
  <si>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</si>
  <si>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</si>
  <si>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</si>
  <si>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</si>
  <si>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</si>
  <si>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</si>
  <si>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</si>
  <si>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</si>
  <si>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</si>
  <si>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</si>
  <si>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</si>
  <si>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</si>
  <si>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</si>
  <si>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</si>
  <si>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</si>
  <si>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</si>
  <si>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</si>
  <si>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</si>
  <si>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</si>
  <si>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</si>
  <si>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</si>
  <si>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</si>
  <si>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</si>
  <si>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</si>
  <si>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</si>
  <si>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</si>
  <si>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</si>
  <si>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</si>
  <si>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</si>
  <si>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</si>
  <si>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</si>
  <si>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</si>
  <si>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</si>
  <si>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</si>
  <si>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</si>
  <si>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</si>
  <si>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</si>
  <si>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</si>
  <si>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</si>
  <si>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</si>
  <si>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</si>
  <si>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</si>
  <si>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</si>
  <si>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</si>
  <si>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</si>
  <si>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</si>
  <si>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</si>
  <si>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</si>
  <si>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</si>
  <si>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</si>
  <si>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</si>
  <si>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</si>
  <si>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</si>
  <si>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</si>
  <si>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</si>
  <si>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</si>
  <si>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</si>
  <si>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</si>
  <si>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</si>
  <si>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</si>
  <si>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</si>
  <si>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</si>
  <si>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</si>
  <si>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</si>
  <si>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</si>
  <si>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</si>
  <si>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</si>
  <si>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</si>
  <si>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</si>
  <si>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</si>
  <si>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</si>
  <si>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</si>
  <si>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</si>
  <si>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</si>
  <si>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</si>
  <si>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</si>
  <si>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</si>
  <si>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</si>
  <si>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</si>
  <si>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</si>
  <si>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</si>
  <si>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</si>
  <si>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</si>
  <si>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</si>
  <si>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</si>
  <si>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</si>
  <si>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</si>
  <si>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</si>
  <si>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</si>
  <si>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</si>
  <si>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</si>
  <si>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</si>
  <si>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</si>
  <si>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</si>
  <si>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</si>
  <si>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</si>
  <si>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</si>
  <si>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</si>
  <si>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</si>
  <si>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</si>
  <si>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</si>
  <si>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</si>
  <si>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</si>
  <si>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</si>
  <si>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</si>
  <si>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</si>
  <si>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</si>
  <si>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</si>
  <si>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</si>
  <si>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</si>
  <si>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</si>
  <si>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</si>
  <si>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</si>
  <si>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</si>
  <si>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</si>
  <si>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</si>
  <si>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</si>
  <si>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</si>
  <si>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</si>
  <si>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</si>
  <si>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</si>
  <si>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</si>
  <si>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</si>
  <si>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</si>
  <si>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</si>
  <si>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</si>
  <si>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</si>
  <si>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</si>
  <si>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</si>
  <si>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</si>
  <si>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</si>
  <si>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</si>
  <si>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</si>
  <si>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</si>
  <si>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</si>
  <si>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</si>
  <si>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</si>
  <si>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</si>
  <si>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</si>
  <si>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</si>
  <si>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</si>
  <si>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</si>
  <si>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</si>
  <si>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</si>
  <si>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</si>
  <si>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</si>
  <si>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</si>
  <si>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</si>
  <si>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</si>
  <si>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</si>
  <si>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</si>
  <si>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</si>
  <si>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</si>
  <si>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</si>
  <si>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</si>
  <si>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</si>
  <si>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</si>
  <si>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</si>
  <si>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</si>
  <si>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</si>
  <si>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</si>
  <si>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</si>
  <si>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</si>
  <si>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</si>
  <si>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</si>
  <si>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</si>
  <si>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</si>
  <si>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</si>
  <si>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</si>
  <si>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</si>
  <si>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</si>
  <si>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</si>
  <si>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</si>
  <si>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</si>
  <si>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</si>
  <si>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</si>
  <si>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</si>
  <si>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</si>
  <si>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</si>
  <si>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</si>
  <si>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</si>
  <si>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</si>
  <si>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</si>
  <si>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</si>
  <si>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</si>
  <si>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</si>
  <si>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</si>
  <si>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</si>
  <si>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</si>
  <si>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</si>
  <si>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</si>
  <si>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</si>
  <si>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</si>
  <si>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</si>
  <si>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</si>
  <si>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</si>
  <si>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</si>
  <si>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</si>
  <si>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</si>
  <si>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</si>
  <si>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</si>
  <si>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</si>
  <si>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</si>
  <si>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</si>
  <si>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</si>
  <si>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</si>
  <si>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</si>
  <si>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</si>
  <si>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</si>
  <si>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</si>
  <si>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</si>
  <si>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</si>
  <si>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</si>
  <si>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</si>
  <si>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</si>
  <si>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</si>
  <si>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</si>
  <si>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</si>
  <si>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</si>
  <si>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</si>
  <si>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</si>
  <si>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</si>
  <si>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</si>
  <si>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</si>
  <si>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</si>
  <si>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</si>
  <si>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</si>
  <si>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</si>
  <si>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</si>
  <si>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</si>
  <si>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</si>
  <si>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</si>
  <si>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</si>
  <si>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</si>
  <si>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</si>
  <si>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</si>
  <si>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</si>
  <si>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</si>
  <si>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</si>
  <si>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</si>
  <si>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</si>
  <si>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</si>
  <si>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</si>
  <si>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</si>
  <si>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</si>
  <si>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</si>
  <si>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</si>
  <si>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</si>
  <si>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</si>
  <si>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</si>
  <si>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</si>
  <si>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</si>
  <si>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</si>
  <si>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</si>
  <si>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</si>
  <si>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</si>
  <si>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</si>
  <si>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</si>
  <si>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</si>
  <si>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</si>
  <si>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</si>
  <si>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</si>
  <si>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</si>
  <si>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</si>
  <si>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</si>
  <si>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</si>
  <si>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</si>
  <si>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</si>
  <si>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</si>
  <si>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</si>
  <si>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</si>
  <si>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</si>
  <si>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</si>
  <si>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</si>
  <si>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</si>
  <si>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</si>
  <si>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</si>
  <si>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</si>
  <si>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</si>
  <si>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</si>
  <si>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</si>
  <si>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</si>
  <si>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</si>
  <si>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</si>
  <si>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</si>
  <si>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</si>
  <si>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</si>
  <si>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</si>
  <si>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</si>
  <si>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</si>
  <si>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</si>
  <si>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</si>
  <si>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</si>
  <si>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</si>
  <si>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</si>
  <si>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</si>
  <si>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</si>
  <si>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</si>
  <si>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</si>
  <si>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</si>
  <si>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</si>
  <si>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</si>
  <si>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</si>
  <si>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</si>
  <si>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</si>
  <si>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</si>
  <si>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</si>
  <si>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</si>
  <si>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</si>
  <si>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</si>
  <si>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</si>
  <si>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</si>
  <si>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</si>
  <si>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</si>
  <si>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</si>
  <si>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</si>
  <si>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</si>
  <si>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</si>
  <si>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</si>
  <si>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</si>
  <si>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</si>
  <si>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</si>
  <si>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</si>
  <si>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</si>
  <si>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</si>
  <si>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</si>
  <si>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</si>
  <si>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</si>
  <si>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</si>
  <si>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</si>
  <si>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</si>
  <si>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</si>
  <si>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</si>
  <si>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</si>
  <si>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</si>
  <si>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</si>
  <si>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</si>
  <si>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</si>
  <si>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</si>
  <si>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</si>
  <si>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</si>
  <si>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</si>
  <si>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</si>
  <si>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</si>
  <si>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</si>
  <si>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</si>
  <si>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</si>
  <si>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</si>
  <si>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</si>
  <si>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</si>
  <si>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</si>
  <si>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</si>
  <si>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</si>
  <si>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</si>
  <si>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</si>
  <si>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</si>
  <si>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</si>
  <si>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</si>
  <si>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</si>
  <si>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</si>
  <si>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</si>
  <si>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</si>
  <si>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</si>
  <si>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</si>
  <si>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</si>
  <si>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</si>
  <si>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</si>
  <si>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</si>
  <si>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</si>
  <si>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</si>
  <si>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</si>
  <si>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</si>
  <si>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</si>
  <si>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</si>
  <si>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</si>
  <si>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</si>
  <si>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</si>
  <si>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</si>
  <si>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</si>
  <si>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</si>
  <si>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</si>
  <si>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</si>
  <si>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</si>
  <si>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</si>
  <si>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</si>
  <si>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</si>
  <si>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</si>
  <si>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</si>
  <si>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</si>
  <si>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</si>
  <si>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</si>
  <si>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</si>
  <si>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</si>
  <si>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</si>
  <si>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</si>
  <si>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</si>
  <si>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</si>
  <si>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</si>
  <si>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</si>
  <si>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</si>
  <si>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</si>
  <si>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</si>
  <si>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</si>
  <si>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</si>
  <si>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</si>
  <si>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</si>
  <si>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</si>
  <si>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</si>
  <si>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</si>
  <si>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</si>
  <si>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</si>
  <si>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</si>
  <si>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</si>
  <si>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</si>
  <si>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</si>
  <si>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</si>
  <si>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</si>
  <si>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</si>
  <si>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</si>
  <si>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</si>
  <si>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</si>
  <si>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</si>
  <si>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</si>
  <si>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</si>
  <si>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</si>
  <si>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</si>
  <si>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</si>
  <si>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</si>
  <si>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</si>
  <si>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</si>
  <si>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</si>
  <si>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</si>
  <si>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</si>
  <si>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</si>
  <si>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</si>
  <si>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</si>
  <si>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</si>
  <si>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</si>
  <si>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</si>
  <si>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</si>
  <si>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</si>
  <si>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</si>
  <si>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</si>
  <si>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</si>
  <si>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</si>
  <si>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</si>
  <si>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</si>
  <si>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</si>
  <si>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</si>
  <si>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</si>
  <si>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</si>
  <si>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</si>
  <si>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</si>
  <si>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</si>
  <si>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</si>
  <si>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</si>
  <si>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</si>
  <si>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</si>
  <si>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</si>
  <si>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</si>
  <si>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</si>
  <si>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</si>
  <si>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</si>
  <si>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</si>
  <si>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</si>
  <si>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</si>
  <si>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</si>
  <si>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</si>
  <si>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</si>
  <si>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</si>
  <si>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</si>
  <si>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</si>
  <si>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</si>
  <si>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</si>
  <si>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</si>
  <si>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</si>
  <si>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</si>
  <si>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</si>
  <si>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</si>
  <si>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</si>
  <si>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</si>
  <si>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</si>
  <si>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</si>
  <si>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</si>
  <si>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</si>
  <si>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</si>
  <si>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</si>
  <si>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</si>
  <si>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</si>
  <si>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</si>
  <si>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</si>
  <si>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</si>
  <si>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</si>
  <si>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</si>
  <si>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</si>
  <si>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</si>
  <si>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</si>
  <si>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</si>
  <si>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</si>
  <si>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</si>
  <si>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</si>
  <si>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</si>
  <si>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</si>
  <si>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</si>
  <si>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</si>
  <si>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</si>
  <si>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</si>
  <si>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</si>
  <si>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</si>
  <si>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</si>
  <si>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</si>
  <si>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</si>
  <si>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</si>
  <si>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</si>
  <si>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</si>
  <si>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</si>
  <si>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</si>
  <si>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</si>
  <si>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</si>
  <si>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</si>
  <si>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</si>
  <si>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</si>
  <si>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</si>
  <si>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</si>
  <si>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</si>
  <si>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</si>
  <si>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</si>
  <si>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</si>
  <si>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</si>
  <si>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</si>
  <si>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</si>
  <si>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</si>
  <si>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</si>
  <si>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</si>
  <si>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</si>
  <si>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</si>
  <si>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</si>
  <si>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</si>
  <si>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</si>
  <si>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</si>
  <si>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</si>
  <si>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</si>
  <si>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</si>
  <si>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</si>
  <si>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</si>
  <si>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</si>
  <si>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</si>
  <si>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</si>
  <si>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</si>
  <si>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</si>
  <si>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</si>
  <si>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</si>
  <si>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</si>
  <si>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</si>
  <si>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</si>
  <si>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</si>
  <si>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</si>
  <si>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</si>
  <si>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</si>
  <si>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</si>
  <si>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</si>
  <si>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</si>
  <si>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</si>
  <si>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</si>
  <si>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</si>
  <si>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</si>
  <si>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</si>
  <si>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</si>
  <si>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</si>
  <si>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</si>
  <si>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</si>
  <si>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</si>
  <si>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</si>
  <si>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</si>
  <si>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</si>
  <si>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</si>
  <si>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</si>
  <si>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</si>
  <si>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</si>
  <si>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</si>
  <si>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</si>
  <si>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</si>
  <si>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</si>
  <si>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</si>
  <si>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</si>
  <si>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</si>
  <si>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</si>
  <si>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</si>
  <si>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</si>
  <si>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</si>
  <si>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</si>
  <si>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</si>
  <si>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</si>
  <si>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</si>
  <si>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</si>
  <si>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</si>
  <si>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</si>
  <si>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</si>
  <si>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</si>
  <si>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</si>
  <si>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</si>
  <si>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</si>
  <si>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</si>
  <si>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</si>
  <si>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</si>
  <si>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</si>
  <si>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</si>
  <si>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</si>
  <si>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</si>
  <si>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</si>
  <si>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</si>
  <si>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</si>
  <si>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</si>
  <si>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</si>
  <si>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</si>
  <si>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</si>
  <si>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</si>
  <si>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</si>
  <si>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</si>
  <si>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</si>
  <si>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</si>
  <si>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</si>
  <si>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</si>
  <si>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</si>
  <si>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</si>
  <si>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</si>
  <si>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</si>
  <si>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</si>
  <si>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</si>
  <si>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</si>
  <si>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</si>
  <si>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</si>
  <si>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</si>
  <si>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</si>
  <si>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</si>
  <si>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</si>
  <si>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</si>
  <si>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</si>
  <si>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</si>
  <si>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</si>
  <si>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</si>
  <si>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</si>
  <si>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</si>
  <si>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</si>
  <si>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</si>
  <si>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</si>
  <si>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</si>
  <si>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</si>
  <si>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</si>
  <si>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</si>
  <si>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</si>
  <si>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</si>
  <si>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</si>
  <si>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</si>
  <si>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</si>
  <si>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</si>
  <si>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</si>
  <si>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</si>
  <si>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</si>
  <si>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</si>
  <si>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</si>
  <si>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</si>
  <si>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</si>
  <si>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</si>
  <si>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</si>
  <si>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</si>
  <si>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</si>
  <si>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</si>
  <si>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</si>
  <si>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</si>
  <si>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</si>
  <si>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</si>
  <si>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</si>
  <si>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</si>
  <si>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</si>
  <si>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</si>
  <si>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</si>
  <si>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</si>
  <si>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</si>
  <si>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</si>
  <si>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</si>
  <si>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</si>
  <si>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</si>
  <si>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</si>
  <si>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</si>
  <si>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</si>
  <si>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</si>
  <si>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</si>
  <si>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</si>
  <si>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</si>
  <si>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</si>
  <si>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</si>
  <si>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</si>
  <si>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</si>
  <si>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</si>
  <si>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</si>
  <si>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</si>
  <si>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</si>
  <si>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</si>
  <si>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</si>
  <si>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</si>
  <si>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</si>
  <si>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</si>
  <si>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</si>
  <si>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</si>
  <si>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</si>
  <si>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</si>
  <si>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</si>
  <si>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</si>
  <si>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</si>
  <si>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</si>
  <si>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</si>
  <si>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</si>
  <si>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</si>
  <si>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</si>
  <si>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</si>
  <si>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</si>
  <si>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</si>
  <si>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</si>
  <si>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</si>
  <si>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</si>
  <si>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</si>
  <si>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</si>
  <si>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</si>
  <si>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</si>
  <si>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</si>
  <si>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</si>
  <si>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</si>
  <si>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</si>
  <si>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</si>
  <si>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</si>
  <si>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</si>
  <si>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</si>
  <si>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</si>
  <si>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</si>
  <si>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</si>
  <si>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</si>
  <si>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</si>
  <si>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</si>
  <si>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</si>
  <si>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</si>
  <si>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</si>
  <si>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</si>
  <si>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</si>
  <si>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</si>
  <si>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</si>
  <si>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</si>
  <si>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</si>
  <si>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</si>
  <si>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</si>
  <si>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</si>
  <si>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</si>
  <si>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</si>
  <si>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</si>
  <si>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</si>
  <si>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</si>
  <si>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</si>
  <si>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</si>
  <si>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</si>
  <si>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</si>
  <si>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</si>
  <si>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</si>
  <si>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</si>
  <si>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</si>
  <si>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</si>
  <si>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</si>
  <si>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</si>
  <si>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</si>
  <si>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</si>
  <si>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</si>
  <si>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</si>
  <si>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</si>
  <si>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</si>
  <si>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</si>
  <si>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</si>
  <si>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</si>
  <si>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</si>
  <si>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</si>
  <si>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</si>
  <si>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</si>
  <si>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</si>
  <si>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</si>
  <si>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</si>
  <si>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</si>
  <si>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</si>
  <si>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</si>
  <si>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</si>
  <si>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</si>
  <si>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</si>
  <si>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</si>
  <si>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</si>
  <si>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</si>
  <si>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</si>
  <si>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</si>
  <si>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</si>
  <si>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</si>
  <si>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</si>
  <si>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</si>
  <si>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</si>
  <si>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</si>
  <si>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</si>
  <si>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</si>
  <si>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</si>
  <si>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</si>
  <si>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</si>
  <si>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</si>
  <si>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</si>
  <si>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</si>
  <si>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</si>
  <si>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</si>
  <si>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</si>
  <si>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</si>
  <si>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</si>
  <si>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</si>
  <si>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</si>
  <si>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</si>
  <si>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</si>
  <si>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</si>
  <si>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</si>
  <si>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</si>
  <si>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</si>
  <si>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</si>
  <si>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</si>
  <si>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</si>
  <si>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</si>
  <si>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</si>
  <si>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</si>
  <si>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</si>
  <si>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</si>
  <si>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</si>
  <si>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</si>
  <si>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</si>
  <si>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</si>
  <si>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</si>
  <si>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</si>
  <si>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</si>
  <si>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</si>
  <si>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</si>
  <si>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</si>
  <si>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</si>
  <si>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</si>
  <si>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</si>
  <si>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</si>
  <si>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</si>
  <si>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</si>
  <si>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</si>
  <si>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</si>
  <si>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</si>
  <si>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</si>
  <si>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</si>
  <si>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</si>
  <si>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</si>
  <si>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</si>
  <si>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</si>
  <si>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</si>
  <si>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</si>
  <si>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</si>
  <si>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</si>
  <si>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</si>
  <si>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</si>
  <si>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</si>
  <si>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</si>
  <si>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</si>
  <si>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</si>
  <si>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</si>
  <si>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</si>
  <si>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</si>
  <si>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</si>
  <si>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</si>
  <si>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</si>
  <si>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</si>
  <si>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</si>
  <si>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</si>
  <si>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</si>
  <si>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</si>
  <si>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</si>
  <si>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</si>
  <si>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</si>
  <si>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</si>
  <si>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</si>
  <si>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</si>
  <si>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</si>
  <si>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</si>
  <si>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</si>
  <si>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</si>
  <si>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</si>
  <si>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</si>
  <si>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</si>
  <si>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</si>
  <si>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</si>
  <si>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</si>
  <si>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</si>
  <si>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</si>
  <si>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</si>
  <si>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</si>
  <si>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</si>
  <si>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</si>
  <si>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</si>
  <si>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</si>
  <si>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</si>
  <si>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</si>
  <si>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</si>
  <si>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</si>
  <si>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</si>
  <si>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</si>
  <si>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</si>
  <si>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</si>
  <si>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</si>
  <si>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</si>
  <si>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</si>
  <si>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</si>
  <si>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</si>
  <si>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</si>
  <si>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</si>
  <si>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</si>
  <si>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</si>
  <si>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</si>
  <si>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</si>
  <si>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</si>
  <si>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</si>
  <si>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</si>
  <si>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</si>
  <si>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</si>
  <si>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</si>
  <si>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</si>
  <si>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</si>
  <si>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</si>
  <si>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</si>
  <si>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</si>
  <si>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</si>
  <si>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</si>
  <si>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</si>
  <si>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</si>
  <si>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</si>
  <si>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</si>
  <si>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</si>
  <si>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</si>
  <si>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</si>
  <si>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</si>
  <si>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</si>
  <si>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</si>
  <si>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</si>
  <si>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</si>
  <si>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</si>
  <si>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</si>
  <si>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</si>
  <si>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</si>
  <si>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</si>
  <si>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</si>
  <si>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</si>
  <si>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</si>
  <si>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</si>
  <si>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</si>
  <si>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</si>
  <si>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</si>
  <si>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</si>
  <si>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</si>
  <si>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</si>
  <si>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</si>
  <si>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</si>
  <si>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</si>
  <si>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</si>
  <si>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</si>
  <si>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</si>
  <si>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</si>
  <si>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</si>
  <si>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</si>
  <si>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</si>
  <si>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</si>
  <si>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</si>
  <si>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</si>
  <si>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</si>
  <si>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</si>
  <si>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</si>
  <si>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</si>
  <si>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</si>
  <si>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</si>
  <si>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</si>
  <si>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</si>
  <si>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</si>
  <si>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</si>
  <si>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</si>
  <si>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</si>
  <si>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</si>
  <si>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</si>
  <si>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</si>
  <si>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</si>
  <si>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</si>
  <si>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</si>
  <si>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</si>
  <si>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</si>
  <si>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</si>
  <si>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</si>
  <si>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</si>
  <si>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</si>
  <si>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</si>
  <si>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</si>
  <si>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</si>
  <si>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</si>
  <si>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</si>
  <si>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</si>
  <si>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</si>
  <si>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</si>
  <si>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</si>
  <si>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</si>
  <si>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</si>
  <si>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</si>
  <si>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</si>
  <si>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</si>
  <si>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</si>
  <si>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</si>
  <si>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</si>
  <si>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</si>
  <si>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</si>
  <si>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</si>
  <si>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</si>
  <si>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</si>
  <si>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</si>
  <si>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</si>
  <si>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</si>
  <si>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</si>
  <si>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</si>
  <si>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</si>
  <si>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</si>
  <si>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</si>
  <si>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</si>
  <si>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</si>
  <si>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</si>
  <si>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</si>
  <si>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</si>
  <si>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</si>
  <si>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</si>
  <si>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</si>
  <si>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</si>
  <si>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</si>
  <si>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</si>
  <si>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</si>
  <si>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</si>
  <si>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</si>
  <si>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</si>
  <si>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</si>
  <si>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</si>
  <si>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</si>
  <si>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</si>
  <si>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</si>
  <si>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</si>
  <si>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</si>
  <si>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</si>
  <si>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</si>
  <si>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</si>
  <si>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</si>
  <si>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</si>
  <si>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</si>
  <si>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</si>
  <si>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</si>
  <si>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</si>
  <si>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</si>
  <si>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</si>
  <si>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</si>
  <si>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</si>
  <si>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</si>
  <si>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</si>
  <si>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</si>
  <si>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</si>
  <si>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</si>
  <si>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</si>
  <si>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</si>
  <si>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</si>
  <si>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</si>
  <si>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</si>
  <si>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</si>
  <si>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</si>
  <si>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</si>
  <si>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</si>
  <si>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</si>
  <si>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</si>
  <si>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</si>
  <si>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</si>
  <si>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</si>
  <si>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</si>
  <si>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</si>
  <si>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</si>
  <si>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</si>
  <si>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</si>
  <si>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</si>
  <si>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</si>
  <si>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</si>
  <si>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</si>
  <si>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</si>
  <si>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</si>
  <si>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</si>
  <si>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</si>
  <si>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</si>
  <si>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</si>
  <si>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</si>
  <si>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</si>
  <si>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</si>
  <si>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</si>
  <si>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</si>
  <si>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</si>
  <si>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</si>
  <si>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</si>
  <si>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</si>
  <si>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</si>
  <si>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</si>
  <si>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</si>
  <si>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</si>
  <si>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</si>
  <si>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</si>
  <si>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</si>
  <si>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</si>
  <si>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</si>
  <si>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</si>
  <si>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</si>
  <si>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</si>
  <si>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</si>
  <si>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</si>
  <si>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</si>
  <si>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</si>
  <si>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</si>
  <si>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</si>
  <si>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</si>
  <si>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</si>
  <si>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</si>
  <si>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</si>
  <si>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</si>
  <si>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</si>
  <si>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</si>
  <si>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</si>
  <si>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</si>
  <si>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</si>
  <si>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</si>
  <si>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</si>
  <si>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</si>
  <si>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</si>
  <si>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</si>
  <si>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</si>
  <si>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</si>
  <si>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</si>
  <si>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</si>
  <si>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</si>
  <si>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</si>
  <si>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</si>
  <si>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</si>
  <si>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</si>
  <si>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</si>
  <si>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</si>
  <si>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</si>
  <si>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</si>
  <si>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</si>
  <si>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</si>
  <si>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</si>
  <si>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</si>
  <si>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</si>
  <si>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</si>
  <si>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</si>
  <si>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</si>
  <si>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</si>
  <si>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</si>
  <si>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</si>
  <si>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</si>
  <si>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</si>
  <si>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</si>
  <si>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</si>
  <si>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</si>
  <si>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</si>
  <si>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</si>
  <si>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</si>
  <si>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</si>
  <si>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</si>
  <si>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</si>
  <si>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</si>
  <si>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</si>
  <si>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</si>
  <si>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</si>
  <si>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</si>
  <si>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</si>
  <si>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</si>
  <si>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</si>
  <si>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</si>
  <si>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</si>
  <si>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</si>
  <si>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</si>
  <si>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</si>
  <si>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</si>
  <si>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</si>
  <si>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</si>
  <si>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</si>
  <si>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</si>
  <si>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</si>
  <si>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</si>
  <si>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</si>
  <si>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</si>
  <si>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</si>
  <si>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</si>
  <si>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</si>
  <si>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</si>
  <si>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</si>
  <si>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</si>
  <si>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</si>
  <si>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</si>
  <si>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</si>
  <si>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</si>
  <si>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</si>
  <si>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</si>
  <si>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</si>
  <si>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</si>
  <si>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</si>
  <si>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</si>
  <si>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</si>
  <si>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</si>
  <si>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</si>
  <si>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</si>
  <si>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</si>
  <si>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</si>
  <si>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</si>
  <si>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</si>
  <si>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</si>
  <si>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</si>
  <si>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</si>
  <si>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</si>
  <si>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</si>
  <si>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</si>
  <si>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</si>
  <si>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</si>
  <si>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</si>
  <si>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</si>
  <si>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</si>
  <si>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</si>
  <si>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</si>
  <si>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</si>
  <si>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</si>
  <si>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</si>
  <si>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</si>
  <si>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</si>
  <si>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</si>
  <si>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</si>
  <si>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</si>
  <si>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</si>
  <si>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</si>
  <si>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</si>
  <si>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</si>
  <si>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</si>
  <si>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</si>
  <si>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</si>
  <si>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</si>
  <si>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</si>
  <si>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</si>
  <si>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</si>
  <si>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</si>
  <si>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</si>
  <si>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</si>
  <si>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</si>
  <si>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</si>
  <si>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</si>
  <si>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</si>
  <si>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</si>
  <si>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</si>
  <si>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</si>
  <si>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</si>
  <si>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</si>
  <si>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</si>
  <si>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</si>
  <si>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</si>
  <si>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</si>
  <si>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</si>
  <si>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</si>
  <si>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</si>
  <si>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</si>
  <si>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</si>
  <si>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</si>
  <si>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</si>
  <si>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</si>
  <si>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</si>
  <si>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</si>
  <si>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</si>
  <si>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</si>
  <si>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</si>
  <si>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</si>
  <si>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</si>
  <si>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</si>
  <si>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</si>
  <si>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</si>
  <si>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</si>
  <si>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</si>
  <si>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</si>
  <si>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</si>
  <si>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</si>
  <si>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</si>
  <si>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</si>
  <si>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</si>
  <si>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</si>
  <si>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</si>
  <si>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</si>
  <si>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</si>
  <si>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</si>
  <si>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</si>
  <si>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</si>
  <si>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</si>
  <si>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</si>
  <si>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</si>
  <si>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</si>
  <si>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</si>
  <si>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</si>
  <si>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</si>
  <si>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</si>
  <si>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</si>
  <si>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</si>
  <si>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</si>
  <si>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</si>
  <si>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</si>
  <si>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</si>
  <si>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</si>
  <si>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</si>
  <si>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</si>
  <si>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</si>
  <si>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</si>
  <si>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</si>
  <si>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</si>
  <si>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</si>
  <si>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</si>
  <si>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</si>
  <si>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</si>
  <si>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</si>
  <si>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</si>
  <si>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</si>
  <si>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</si>
  <si>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</si>
  <si>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</si>
  <si>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</si>
  <si>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</si>
  <si>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</si>
  <si>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</si>
  <si>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</si>
  <si>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</si>
  <si>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</si>
  <si>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</si>
  <si>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</si>
  <si>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</si>
  <si>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</si>
  <si>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</si>
  <si>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</si>
  <si>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</si>
  <si>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</si>
  <si>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</si>
  <si>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</si>
  <si>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</si>
  <si>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</si>
  <si>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</si>
  <si>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</si>
  <si>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</si>
  <si>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</si>
  <si>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</si>
  <si>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</si>
  <si>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</si>
  <si>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</si>
  <si>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</si>
  <si>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</si>
  <si>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</si>
  <si>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</si>
  <si>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</si>
  <si>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</si>
  <si>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</si>
  <si>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</si>
  <si>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</si>
  <si>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</si>
  <si>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</si>
  <si>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</si>
  <si>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</si>
  <si>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</si>
  <si>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</si>
  <si>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</si>
  <si>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</si>
  <si>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</si>
  <si>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</si>
  <si>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</si>
  <si>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</si>
  <si>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</si>
  <si>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</si>
  <si>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</si>
  <si>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</si>
  <si>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</si>
  <si>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</si>
  <si>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</si>
  <si>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</si>
  <si>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</si>
  <si>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</si>
  <si>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</si>
  <si>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</si>
  <si>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</si>
  <si>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</si>
  <si>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</si>
  <si>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</si>
  <si>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</si>
  <si>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</si>
  <si>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</si>
  <si>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</si>
  <si>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</si>
  <si>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</si>
  <si>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</si>
  <si>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</si>
  <si>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</si>
  <si>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</si>
  <si>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</si>
  <si>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</si>
  <si>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</si>
  <si>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</si>
  <si>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</si>
  <si>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</si>
  <si>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</si>
  <si>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</si>
  <si>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</si>
  <si>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</si>
  <si>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</si>
  <si>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</si>
  <si>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</si>
  <si>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</si>
  <si>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</si>
  <si>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</si>
  <si>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</si>
  <si>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</si>
  <si>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</si>
  <si>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</si>
  <si>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</si>
  <si>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</si>
  <si>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</si>
  <si>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</si>
  <si>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</si>
  <si>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</si>
  <si>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</si>
  <si>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</si>
  <si>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</si>
  <si>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</si>
  <si>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</si>
  <si>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</si>
  <si>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</si>
  <si>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</si>
  <si>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</si>
  <si>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</si>
  <si>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</si>
  <si>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</si>
  <si>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</si>
  <si>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</si>
  <si>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</si>
  <si>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</si>
  <si>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</si>
  <si>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</si>
  <si>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</si>
  <si>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</si>
  <si>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</si>
  <si>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</si>
  <si>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</si>
  <si>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</si>
  <si>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</si>
  <si>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</si>
  <si>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</si>
  <si>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</si>
  <si>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</si>
  <si>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</si>
  <si>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</si>
  <si>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</si>
  <si>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</si>
  <si>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</si>
  <si>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</si>
  <si>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</si>
  <si>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</si>
  <si>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</si>
  <si>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</si>
  <si>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</si>
  <si>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</si>
  <si>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</si>
  <si>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</si>
  <si>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</si>
  <si>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</si>
  <si>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</si>
  <si>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</si>
  <si>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</si>
  <si>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</si>
  <si>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</si>
  <si>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</si>
  <si>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</si>
  <si>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</si>
  <si>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</si>
  <si>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</si>
  <si>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</si>
  <si>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</si>
  <si>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</si>
  <si>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</si>
  <si>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</si>
  <si>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</si>
  <si>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</si>
  <si>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</si>
  <si>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</si>
  <si>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</si>
  <si>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</si>
  <si>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</si>
  <si>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</si>
  <si>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</si>
  <si>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</si>
  <si>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</si>
  <si>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</si>
  <si>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</si>
  <si>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</si>
  <si>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</si>
  <si>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</si>
  <si>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</si>
  <si>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</si>
  <si>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</si>
  <si>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</si>
  <si>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</si>
  <si>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</si>
  <si>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</si>
  <si>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</si>
  <si>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</si>
  <si>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</si>
  <si>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</si>
  <si>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</si>
  <si>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</si>
  <si>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</si>
  <si>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</si>
  <si>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</si>
  <si>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</si>
  <si>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</si>
  <si>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</si>
  <si>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</si>
  <si>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</si>
  <si>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</si>
  <si>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</si>
  <si>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</si>
  <si>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</si>
  <si>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</si>
  <si>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</si>
  <si>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</si>
  <si>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</si>
  <si>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</si>
  <si>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</si>
  <si>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</si>
  <si>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</si>
  <si>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</si>
  <si>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</si>
  <si>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</si>
  <si>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</si>
  <si>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</si>
  <si>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</si>
  <si>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</si>
  <si>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</si>
  <si>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</si>
  <si>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</si>
  <si>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</si>
  <si>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</si>
  <si>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</si>
  <si>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</si>
  <si>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</si>
  <si>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</si>
  <si>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</si>
  <si>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</si>
  <si>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</si>
  <si>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</si>
  <si>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</si>
  <si>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</si>
  <si>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</si>
  <si>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</si>
  <si>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</si>
  <si>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</si>
  <si>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</si>
  <si>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</si>
  <si>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</si>
  <si>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</si>
  <si>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</si>
  <si>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</si>
  <si>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</si>
  <si>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</si>
  <si>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</si>
  <si>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</si>
  <si>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</si>
  <si>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</si>
  <si>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</si>
  <si>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</si>
  <si>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</si>
  <si>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</si>
  <si>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</si>
  <si>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</si>
  <si>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</si>
  <si>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</si>
  <si>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</si>
  <si>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</si>
  <si>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</si>
  <si>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</si>
  <si>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</si>
  <si>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</si>
  <si>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</si>
  <si>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</si>
  <si>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</si>
  <si>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</si>
  <si>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</si>
  <si>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</si>
  <si>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</si>
  <si>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</si>
  <si>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</si>
  <si>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</si>
  <si>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</si>
  <si>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</si>
  <si>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</si>
  <si>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</si>
  <si>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</si>
  <si>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</si>
  <si>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</si>
  <si>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</si>
  <si>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</si>
  <si>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</si>
  <si>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</si>
  <si>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</si>
  <si>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</si>
  <si>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</si>
  <si>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</si>
  <si>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</si>
  <si>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</si>
  <si>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</si>
  <si>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</si>
  <si>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</si>
  <si>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</si>
  <si>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</si>
  <si>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</si>
  <si>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</si>
  <si>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</si>
  <si>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</si>
  <si>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</si>
  <si>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</si>
  <si>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</si>
  <si>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</si>
  <si>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</si>
  <si>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</si>
  <si>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</si>
  <si>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</si>
  <si>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</si>
  <si>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</si>
  <si>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</si>
  <si>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</si>
  <si>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</si>
  <si>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</si>
  <si>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</si>
  <si>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</si>
  <si>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</si>
  <si>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</si>
  <si>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</si>
  <si>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</si>
  <si>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</si>
  <si>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</si>
  <si>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</si>
  <si>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</si>
  <si>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</si>
  <si>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</si>
  <si>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</si>
  <si>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</si>
  <si>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</si>
  <si>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</si>
  <si>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</si>
  <si>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</si>
  <si>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</si>
  <si>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</si>
  <si>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</si>
  <si>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</si>
  <si>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</si>
  <si>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</si>
  <si>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</si>
  <si>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</si>
  <si>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</si>
  <si>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</si>
  <si>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</si>
  <si>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</si>
  <si>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</si>
  <si>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</si>
  <si>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</si>
  <si>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</si>
  <si>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</si>
  <si>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</si>
  <si>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</si>
  <si>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</si>
  <si>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</si>
  <si>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</si>
  <si>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</si>
  <si>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</si>
  <si>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</si>
  <si>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</si>
  <si>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</si>
  <si>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</si>
  <si>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</si>
  <si>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</si>
  <si>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</si>
  <si>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</si>
  <si>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</si>
  <si>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</si>
  <si>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</si>
  <si>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</si>
  <si>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</si>
  <si>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</si>
  <si>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</si>
  <si>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</si>
  <si>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</si>
  <si>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</si>
  <si>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</si>
  <si>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</si>
  <si>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</si>
  <si>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</si>
  <si>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</si>
  <si>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</si>
  <si>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</si>
  <si>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</si>
  <si>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</si>
  <si>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</si>
  <si>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</si>
  <si>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</si>
  <si>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</si>
  <si>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</si>
  <si>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</si>
  <si>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</si>
  <si>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</si>
  <si>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</si>
  <si>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</si>
  <si>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</si>
  <si>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</si>
  <si>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</si>
  <si>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</si>
  <si>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</si>
  <si>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</si>
  <si>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</si>
  <si>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</si>
  <si>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</si>
  <si>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</si>
  <si>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</si>
  <si>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</si>
  <si>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</si>
  <si>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</si>
  <si>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</si>
  <si>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</si>
  <si>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</si>
  <si>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</si>
  <si>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</si>
  <si>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</si>
  <si>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</si>
  <si>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</si>
  <si>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</si>
  <si>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</si>
  <si>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</si>
  <si>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</si>
  <si>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</si>
  <si>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</si>
  <si>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</si>
  <si>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</si>
  <si>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</si>
  <si>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</si>
  <si>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</si>
  <si>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</si>
  <si>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</si>
  <si>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</si>
  <si>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</si>
  <si>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</si>
  <si>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</si>
  <si>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</si>
  <si>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</si>
  <si>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</si>
  <si>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</si>
  <si>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</si>
  <si>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</si>
  <si>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</si>
  <si>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</si>
  <si>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</si>
  <si>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</si>
  <si>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</si>
  <si>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</si>
  <si>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</si>
  <si>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</si>
  <si>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</si>
  <si>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</si>
  <si>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</si>
  <si>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</si>
  <si>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</si>
  <si>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</si>
  <si>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</si>
  <si>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</si>
  <si>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</si>
  <si>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</si>
  <si>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</si>
  <si>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</si>
  <si>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</si>
  <si>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</si>
  <si>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</si>
  <si>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</si>
  <si>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</si>
  <si>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</si>
  <si>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</si>
  <si>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</si>
  <si>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</si>
  <si>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</si>
  <si>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</si>
  <si>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</si>
  <si>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</si>
  <si>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</si>
  <si>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</si>
  <si>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</si>
  <si>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</si>
  <si>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</si>
  <si>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</si>
  <si>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</si>
  <si>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</si>
  <si>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</si>
  <si>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</si>
  <si>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</si>
  <si>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</si>
  <si>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</si>
  <si>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</si>
  <si>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</si>
  <si>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</si>
  <si>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</si>
  <si>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</si>
  <si>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</si>
  <si>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</si>
  <si>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</si>
  <si>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</si>
  <si>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</si>
  <si>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</si>
  <si>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</si>
  <si>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</si>
  <si>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</si>
  <si>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</si>
  <si>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</si>
  <si>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</si>
  <si>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</si>
  <si>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</si>
  <si>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</si>
  <si>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</si>
  <si>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</si>
  <si>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</si>
  <si>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</si>
  <si>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</si>
  <si>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</si>
  <si>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</si>
  <si>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</si>
  <si>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</si>
  <si>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</si>
  <si>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</si>
  <si>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</si>
  <si>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</si>
  <si>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</si>
  <si>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</si>
  <si>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</si>
  <si>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</si>
  <si>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</si>
  <si>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</si>
  <si>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</si>
  <si>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</si>
  <si>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</si>
  <si>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</si>
  <si>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</si>
  <si>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</si>
  <si>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</si>
  <si>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</si>
  <si>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</si>
  <si>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</si>
  <si>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</si>
  <si>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</si>
  <si>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</si>
  <si>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</si>
  <si>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</si>
  <si>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</si>
  <si>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</si>
  <si>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</si>
  <si>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</si>
  <si>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</si>
  <si>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</si>
  <si>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</si>
  <si>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</si>
  <si>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</si>
  <si>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</si>
  <si>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</si>
  <si>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</si>
  <si>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</si>
  <si>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</si>
  <si>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</si>
  <si>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</si>
  <si>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</si>
  <si>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</si>
  <si>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</si>
  <si>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</si>
  <si>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</si>
  <si>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</si>
  <si>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</si>
  <si>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</si>
  <si>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</si>
  <si>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</si>
  <si>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</si>
  <si>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</si>
  <si>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</si>
  <si>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</si>
  <si>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</si>
  <si>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</si>
  <si>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</si>
  <si>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</si>
  <si>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</si>
  <si>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</si>
  <si>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</si>
  <si>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</si>
  <si>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</si>
  <si>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</si>
  <si>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</si>
  <si>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</si>
  <si>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</si>
  <si>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</si>
  <si>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</si>
  <si>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</si>
  <si>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</si>
  <si>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</si>
  <si>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</si>
  <si>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</si>
  <si>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</si>
  <si>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</si>
  <si>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</si>
  <si>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</si>
  <si>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</si>
  <si>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</si>
  <si>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</si>
  <si>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</si>
  <si>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</si>
  <si>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</si>
  <si>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</si>
  <si>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</si>
  <si>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</si>
  <si>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</si>
  <si>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</si>
  <si>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</si>
  <si>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</si>
  <si>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</si>
  <si>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</si>
  <si>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</si>
  <si>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</si>
  <si>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</si>
  <si>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</si>
  <si>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</si>
  <si>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</si>
  <si>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</si>
  <si>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</si>
  <si>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</si>
  <si>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</si>
  <si>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</si>
  <si>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</si>
  <si>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</si>
  <si>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</si>
  <si>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</si>
  <si>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</si>
  <si>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</si>
  <si>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</si>
  <si>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</si>
  <si>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</si>
  <si>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</si>
  <si>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</si>
  <si>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</si>
  <si>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</si>
  <si>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</si>
  <si>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</si>
  <si>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</si>
  <si>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</si>
  <si>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</si>
  <si>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</si>
  <si>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</si>
  <si>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</si>
  <si>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</si>
  <si>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</si>
  <si>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</si>
  <si>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</si>
  <si>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</si>
  <si>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</si>
  <si>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</si>
  <si>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</si>
  <si>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</si>
  <si>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</si>
  <si>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</si>
  <si>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</si>
  <si>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</si>
  <si>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</si>
  <si>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</si>
  <si>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</si>
  <si>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</si>
  <si>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</si>
  <si>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</si>
  <si>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</si>
  <si>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</si>
  <si>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</si>
  <si>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</si>
  <si>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</si>
  <si>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</si>
  <si>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</si>
  <si>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</si>
  <si>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</si>
  <si>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</si>
  <si>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</si>
  <si>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</si>
  <si>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</si>
  <si>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</si>
  <si>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</si>
  <si>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</si>
  <si>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</si>
  <si>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</si>
  <si>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</si>
  <si>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</si>
  <si>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</si>
  <si>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</si>
  <si>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</si>
  <si>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</si>
  <si>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</si>
  <si>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</si>
  <si>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</si>
  <si>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</si>
  <si>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</si>
  <si>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</si>
  <si>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</si>
  <si>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</si>
  <si>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</si>
  <si>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</si>
  <si>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</si>
  <si>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</si>
  <si>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</si>
  <si>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</si>
  <si>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</si>
  <si>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</si>
  <si>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</si>
  <si>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</si>
  <si>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</si>
  <si>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</si>
  <si>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</si>
  <si>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</si>
  <si>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</si>
  <si>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</si>
  <si>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</si>
  <si>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</si>
  <si>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</si>
  <si>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</si>
  <si>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</si>
  <si>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</si>
  <si>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</si>
  <si>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</si>
  <si>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</si>
  <si>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</si>
  <si>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</si>
  <si>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</si>
  <si>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</si>
  <si>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</si>
  <si>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</si>
  <si>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</si>
  <si>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</si>
  <si>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</si>
  <si>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</si>
  <si>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</si>
  <si>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</si>
  <si>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</si>
  <si>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</si>
  <si>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</si>
  <si>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</si>
  <si>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</si>
  <si>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</si>
  <si>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</si>
  <si>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</si>
  <si>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</si>
  <si>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</si>
  <si>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</si>
  <si>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</si>
  <si>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</si>
  <si>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</si>
  <si>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</si>
  <si>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</si>
  <si>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</si>
  <si>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</si>
  <si>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</si>
  <si>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</si>
  <si>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</si>
  <si>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</si>
  <si>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</si>
  <si>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</si>
  <si>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</si>
  <si>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</si>
  <si>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</si>
  <si>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</si>
  <si>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</si>
  <si>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</si>
  <si>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</si>
  <si>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</si>
  <si>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</si>
  <si>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</si>
  <si>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</si>
  <si>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</si>
  <si>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</si>
  <si>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</si>
  <si>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</si>
  <si>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</si>
  <si>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</si>
  <si>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</si>
  <si>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</si>
  <si>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</si>
  <si>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</si>
  <si>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</si>
  <si>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</si>
  <si>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</si>
  <si>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</si>
  <si>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</si>
  <si>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</si>
  <si>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</si>
  <si>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</si>
  <si>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</si>
  <si>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</si>
  <si>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</si>
  <si>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</si>
  <si>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</si>
  <si>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</si>
  <si>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</si>
  <si>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</si>
  <si>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</si>
  <si>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</si>
  <si>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</si>
  <si>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</si>
  <si>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</si>
  <si>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</si>
  <si>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</si>
  <si>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</si>
  <si>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</si>
  <si>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</si>
  <si>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</si>
  <si>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</si>
  <si>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</si>
  <si>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</si>
  <si>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</si>
  <si>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</si>
  <si>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</si>
  <si>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</si>
  <si>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</si>
  <si>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</si>
  <si>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</si>
  <si>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</si>
  <si>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</si>
  <si>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</si>
  <si>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</si>
  <si>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</si>
  <si>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</si>
  <si>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</si>
  <si>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</si>
  <si>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</si>
  <si>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</si>
  <si>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</si>
  <si>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</si>
  <si>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</si>
  <si>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</si>
  <si>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</si>
  <si>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</si>
  <si>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</si>
  <si>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</si>
  <si>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</si>
  <si>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</si>
  <si>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</si>
  <si>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</si>
  <si>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</si>
  <si>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</si>
  <si>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</si>
  <si>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</si>
  <si>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</si>
  <si>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</si>
  <si>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</si>
  <si>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</si>
  <si>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</si>
  <si>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</si>
  <si>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</si>
  <si>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</si>
  <si>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</si>
  <si>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</si>
  <si>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</si>
  <si>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</si>
  <si>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</si>
  <si>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</si>
  <si>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</si>
  <si>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</si>
  <si>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</si>
  <si>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</si>
  <si>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</si>
  <si>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</si>
  <si>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</si>
  <si>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</si>
  <si>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</si>
  <si>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</si>
  <si>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</si>
  <si>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</si>
  <si>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</si>
  <si>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</si>
  <si>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</si>
  <si>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</si>
  <si>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</si>
  <si>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</si>
  <si>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</si>
  <si>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</si>
  <si>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</si>
  <si>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</si>
  <si>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</si>
  <si>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</si>
  <si>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</si>
  <si>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</si>
  <si>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</si>
  <si>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</si>
  <si>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</si>
  <si>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</si>
  <si>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</si>
  <si>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</si>
  <si>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</si>
  <si>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</si>
  <si>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</si>
  <si>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</si>
  <si>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</si>
  <si>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</si>
  <si>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</si>
  <si>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</si>
  <si>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</si>
  <si>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</si>
  <si>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</si>
  <si>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</si>
  <si>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</si>
  <si>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</si>
  <si>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</si>
  <si>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</si>
  <si>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</si>
  <si>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</si>
  <si>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</si>
  <si>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</si>
  <si>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</si>
  <si>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</si>
  <si>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</si>
  <si>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</si>
  <si>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</si>
  <si>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</si>
  <si>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</si>
  <si>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</si>
  <si>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</si>
  <si>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</si>
  <si>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</si>
  <si>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</si>
  <si>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</si>
  <si>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</si>
  <si>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</si>
  <si>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</si>
  <si>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</si>
  <si>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</si>
  <si>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</si>
  <si>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</si>
  <si>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</si>
  <si>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</si>
  <si>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</si>
  <si>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</si>
  <si>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</si>
  <si>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</si>
  <si>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</si>
  <si>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</si>
  <si>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</si>
  <si>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</si>
  <si>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</si>
  <si>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</si>
  <si>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</si>
  <si>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</si>
  <si>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</si>
  <si>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</si>
  <si>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</si>
  <si>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</si>
  <si>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</si>
  <si>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</si>
  <si>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</si>
  <si>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</si>
  <si>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</si>
  <si>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</si>
  <si>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</si>
  <si>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</si>
  <si>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</si>
  <si>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</si>
  <si>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</si>
  <si>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</si>
  <si>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</si>
  <si>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</si>
  <si>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</si>
  <si>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</si>
  <si>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</si>
  <si>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</si>
  <si>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</si>
  <si>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</si>
  <si>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</si>
  <si>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</si>
  <si>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</si>
  <si>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</si>
  <si>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</si>
  <si>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</si>
  <si>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</si>
  <si>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</si>
  <si>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</si>
  <si>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</si>
  <si>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</si>
  <si>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</si>
  <si>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</si>
  <si>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</si>
  <si>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</si>
  <si>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</si>
  <si>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</si>
  <si>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</si>
  <si>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</si>
  <si>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</si>
  <si>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</si>
  <si>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</si>
  <si>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</si>
  <si>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</si>
  <si>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</si>
  <si>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</si>
  <si>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</si>
  <si>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</si>
  <si>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</si>
  <si>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</si>
  <si>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</si>
  <si>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</si>
  <si>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</si>
  <si>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</si>
  <si>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</si>
  <si>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</si>
  <si>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</si>
  <si>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</si>
  <si>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</si>
  <si>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</si>
  <si>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</si>
  <si>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</si>
  <si>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</si>
  <si>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</si>
  <si>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</si>
  <si>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</si>
  <si>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</si>
  <si>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</si>
  <si>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</si>
  <si>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</si>
  <si>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</si>
  <si>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</si>
  <si>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</si>
  <si>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</si>
  <si>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</si>
  <si>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</si>
  <si>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</si>
  <si>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</si>
  <si>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</si>
  <si>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</si>
  <si>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</si>
  <si>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</si>
  <si>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</si>
  <si>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</si>
  <si>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</si>
  <si>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</si>
  <si>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</si>
  <si>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</si>
  <si>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</si>
  <si>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</si>
  <si>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</si>
  <si>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</si>
  <si>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</si>
  <si>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</si>
  <si>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</si>
  <si>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</si>
  <si>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</si>
  <si>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</si>
  <si>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</si>
  <si>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</si>
  <si>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</si>
  <si>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</si>
  <si>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</si>
  <si>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</si>
  <si>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</si>
  <si>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</si>
  <si>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</si>
  <si>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</si>
  <si>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</si>
  <si>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</si>
  <si>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</si>
  <si>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</si>
  <si>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</si>
  <si>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</si>
  <si>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</si>
  <si>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</si>
  <si>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</si>
  <si>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</si>
  <si>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</si>
  <si>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</si>
  <si>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</si>
  <si>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</si>
  <si>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</si>
  <si>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</si>
  <si>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</si>
  <si>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</si>
  <si>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</si>
  <si>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</si>
  <si>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</si>
  <si>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</si>
  <si>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</si>
  <si>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</si>
  <si>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</si>
  <si>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</si>
  <si>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</si>
  <si>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</si>
  <si>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</si>
  <si>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</si>
  <si>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</si>
  <si>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</si>
  <si>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</si>
  <si>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</si>
  <si>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</si>
  <si>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</si>
  <si>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</si>
  <si>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</si>
  <si>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</si>
  <si>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</si>
  <si>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</si>
  <si>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</si>
  <si>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</si>
  <si>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</si>
  <si>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</si>
  <si>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</si>
  <si>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</si>
  <si>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</si>
  <si>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</si>
  <si>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</si>
  <si>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</si>
  <si>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</si>
  <si>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</si>
  <si>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</si>
  <si>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</si>
  <si>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</si>
  <si>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</si>
  <si>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</si>
  <si>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</si>
  <si>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</si>
  <si>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</si>
  <si>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</si>
  <si>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</si>
  <si>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</si>
  <si>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</si>
  <si>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</si>
  <si>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</si>
  <si>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</si>
  <si>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</si>
  <si>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</si>
  <si>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</si>
  <si>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</si>
  <si>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</si>
  <si>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</si>
  <si>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</si>
  <si>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</si>
  <si>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</si>
  <si>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</si>
  <si>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</si>
  <si>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</si>
  <si>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</si>
  <si>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</si>
  <si>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</si>
  <si>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</si>
  <si>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</si>
  <si>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</si>
  <si>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</si>
  <si>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</si>
  <si>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</si>
  <si>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</si>
  <si>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</si>
  <si>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</si>
  <si>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</si>
  <si>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</si>
  <si>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</si>
  <si>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</si>
  <si>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</si>
  <si>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</si>
  <si>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</si>
  <si>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</si>
  <si>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</si>
  <si>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</si>
  <si>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</si>
  <si>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</si>
  <si>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</si>
  <si>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</si>
  <si>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</si>
  <si>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</si>
  <si>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</si>
  <si>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</si>
  <si>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</si>
  <si>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</si>
  <si>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</si>
  <si>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</si>
  <si>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</si>
  <si>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</si>
  <si>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</si>
  <si>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</si>
  <si>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</si>
  <si>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</si>
  <si>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</si>
  <si>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</si>
  <si>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</si>
  <si>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</si>
  <si>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</si>
  <si>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</si>
  <si>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</si>
  <si>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</si>
  <si>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</si>
  <si>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</si>
  <si>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</si>
  <si>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</si>
  <si>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</si>
  <si>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</si>
  <si>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</si>
  <si>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</si>
  <si>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</si>
  <si>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</si>
  <si>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</si>
  <si>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</si>
  <si>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</si>
  <si>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</si>
  <si>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</si>
  <si>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</si>
  <si>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</si>
  <si>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</si>
  <si>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</si>
  <si>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</si>
  <si>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</si>
  <si>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</si>
  <si>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</si>
  <si>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</si>
  <si>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</si>
  <si>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</si>
  <si>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</si>
  <si>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</si>
  <si>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</si>
  <si>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</si>
  <si>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</si>
  <si>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</si>
  <si>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</si>
  <si>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</si>
  <si>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</si>
  <si>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</si>
  <si>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</si>
  <si>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</si>
  <si>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</si>
  <si>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</si>
  <si>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</si>
  <si>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</si>
  <si>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</si>
  <si>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</si>
  <si>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</si>
  <si>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</si>
  <si>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</si>
  <si>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</si>
  <si>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</si>
  <si>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</si>
  <si>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</si>
  <si>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</si>
  <si>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</si>
  <si>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</si>
  <si>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</si>
  <si>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</si>
  <si>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</si>
  <si>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</si>
  <si>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</si>
  <si>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</si>
  <si>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</si>
  <si>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</si>
  <si>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</si>
  <si>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</si>
  <si>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</si>
  <si>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</si>
  <si>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</si>
  <si>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</si>
  <si>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</si>
  <si>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</si>
  <si>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</si>
  <si>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</si>
  <si>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</si>
  <si>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</si>
  <si>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</si>
  <si>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</si>
  <si>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</si>
  <si>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</si>
  <si>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</si>
  <si>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</si>
  <si>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</si>
  <si>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</si>
  <si>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</si>
  <si>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</si>
  <si>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</si>
  <si>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</si>
  <si>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</si>
  <si>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</si>
  <si>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</si>
  <si>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</si>
  <si>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</si>
  <si>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</si>
  <si>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</si>
  <si>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</si>
  <si>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</si>
  <si>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</si>
  <si>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</si>
  <si>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</si>
  <si>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</si>
  <si>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</si>
  <si>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</si>
  <si>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</si>
  <si>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</si>
  <si>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</si>
  <si>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</si>
  <si>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</si>
  <si>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</si>
  <si>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</si>
  <si>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</si>
  <si>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</si>
  <si>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</si>
  <si>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</si>
  <si>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</si>
  <si>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</si>
  <si>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</si>
  <si>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</si>
  <si>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</si>
  <si>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</si>
  <si>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</si>
  <si>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</si>
  <si>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</si>
  <si>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</si>
  <si>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</si>
  <si>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</si>
  <si>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</si>
  <si>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</si>
  <si>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</si>
  <si>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</si>
  <si>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</si>
  <si>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</si>
  <si>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</si>
  <si>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</si>
  <si>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</si>
  <si>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</si>
  <si>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</si>
  <si>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</si>
  <si>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</si>
  <si>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</si>
  <si>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</si>
  <si>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</si>
  <si>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</si>
  <si>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</si>
  <si>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</si>
  <si>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</si>
  <si>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</si>
  <si>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</si>
  <si>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</si>
  <si>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</si>
  <si>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</si>
  <si>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</si>
  <si>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</si>
  <si>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</si>
  <si>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</si>
  <si>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</si>
  <si>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</si>
  <si>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</si>
  <si>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</si>
  <si>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</si>
  <si>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</si>
  <si>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</si>
  <si>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</si>
  <si>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</si>
  <si>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</si>
  <si>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</si>
  <si>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</si>
  <si>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</si>
  <si>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</si>
  <si>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</si>
  <si>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</si>
  <si>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</si>
  <si>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</si>
  <si>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</si>
  <si>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</si>
  <si>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</si>
  <si>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</si>
  <si>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</si>
  <si>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</si>
  <si>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</si>
  <si>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</si>
  <si>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</si>
  <si>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</si>
  <si>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</si>
  <si>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</si>
  <si>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</si>
  <si>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</si>
  <si>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</si>
  <si>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</si>
  <si>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</si>
  <si>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</si>
  <si>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</si>
  <si>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</si>
  <si>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</si>
  <si>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</si>
  <si>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</si>
  <si>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</si>
  <si>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</si>
  <si>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</si>
  <si>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</si>
  <si>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</si>
  <si>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</si>
  <si>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</si>
  <si>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</si>
  <si>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</si>
  <si>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</si>
  <si>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</si>
  <si>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</si>
  <si>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</si>
  <si>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</si>
  <si>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</si>
  <si>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</si>
  <si>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</si>
  <si>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</si>
  <si>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</si>
  <si>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</si>
  <si>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</si>
  <si>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</si>
  <si>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</si>
  <si>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</si>
  <si>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</si>
  <si>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</si>
  <si>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</si>
  <si>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</si>
  <si>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</si>
  <si>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</si>
  <si>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</si>
  <si>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</si>
  <si>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</si>
  <si>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</si>
  <si>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</si>
  <si>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</si>
  <si>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</si>
  <si>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</si>
  <si>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</si>
  <si>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</si>
  <si>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</si>
  <si>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</si>
  <si>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</si>
  <si>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</si>
  <si>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</si>
  <si>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</si>
  <si>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</si>
  <si>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</si>
  <si>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</si>
  <si>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</si>
  <si>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</si>
  <si>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</si>
  <si>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</si>
  <si>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</si>
  <si>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</si>
  <si>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</si>
  <si>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</si>
  <si>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</si>
  <si>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</si>
  <si>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</si>
  <si>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</si>
  <si>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</si>
  <si>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</si>
  <si>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</si>
  <si>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</si>
  <si>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</si>
  <si>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</si>
  <si>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</si>
  <si>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</si>
  <si>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</si>
  <si>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</si>
  <si>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</si>
  <si>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</si>
  <si>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</si>
  <si>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</si>
  <si>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</si>
  <si>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</si>
  <si>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</si>
  <si>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</si>
  <si>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</si>
  <si>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</si>
  <si>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</si>
  <si>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</si>
  <si>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</si>
  <si>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</si>
  <si>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</si>
  <si>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</si>
  <si>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</si>
  <si>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</si>
  <si>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</si>
  <si>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</si>
  <si>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</si>
  <si>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</si>
  <si>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</si>
  <si>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</si>
  <si>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</si>
  <si>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</si>
  <si>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</si>
  <si>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</si>
  <si>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</si>
  <si>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</si>
  <si>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</si>
  <si>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</si>
  <si>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</si>
  <si>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</si>
  <si>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</si>
  <si>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</si>
  <si>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</si>
  <si>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</si>
  <si>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</si>
  <si>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</si>
  <si>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</si>
  <si>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</si>
  <si>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</si>
  <si>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</si>
  <si>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</si>
  <si>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</si>
  <si>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</si>
  <si>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</si>
  <si>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</si>
  <si>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</si>
  <si>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</si>
  <si>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</si>
  <si>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</si>
  <si>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</si>
  <si>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</si>
  <si>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</si>
  <si>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</si>
  <si>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</si>
  <si>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</si>
  <si>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</si>
  <si>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</si>
  <si>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</si>
  <si>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</si>
  <si>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</si>
  <si>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</si>
  <si>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</si>
  <si>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</si>
  <si>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</si>
  <si>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</si>
  <si>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</si>
  <si>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</si>
  <si>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</si>
  <si>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</si>
  <si>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</si>
  <si>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</si>
  <si>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</si>
  <si>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</si>
  <si>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</si>
  <si>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</si>
  <si>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</si>
  <si>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</si>
  <si>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</si>
  <si>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</si>
  <si>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</si>
  <si>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</si>
  <si>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</si>
  <si>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</si>
  <si>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</si>
  <si>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</si>
  <si>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</si>
  <si>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</si>
  <si>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</si>
  <si>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</si>
  <si>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</si>
  <si>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</si>
  <si>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</si>
  <si>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</si>
  <si>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</si>
  <si>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</si>
  <si>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</si>
  <si>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</si>
  <si>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</si>
  <si>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</si>
  <si>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</si>
  <si>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</si>
  <si>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</si>
  <si>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</si>
  <si>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</si>
  <si>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</si>
  <si>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</si>
  <si>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</si>
  <si>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</si>
  <si>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</si>
  <si>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</si>
  <si>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</si>
  <si>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</si>
  <si>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</si>
  <si>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</si>
  <si>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</si>
  <si>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</si>
  <si>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</si>
  <si>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</si>
  <si>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</si>
  <si>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</si>
  <si>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</si>
  <si>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</si>
  <si>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</si>
  <si>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</si>
  <si>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</si>
  <si>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</si>
  <si>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</si>
  <si>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</si>
  <si>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</si>
  <si>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</si>
  <si>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</si>
  <si>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</si>
  <si>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</si>
  <si>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</si>
  <si>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</si>
  <si>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</si>
  <si>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</si>
  <si>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</si>
  <si>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</si>
  <si>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</si>
  <si>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</si>
  <si>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</si>
  <si>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</si>
  <si>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</si>
  <si>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</si>
  <si>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</si>
  <si>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</si>
  <si>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</si>
  <si>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</si>
  <si>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</si>
  <si>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</si>
  <si>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</si>
  <si>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</si>
  <si>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</si>
  <si>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</si>
  <si>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</si>
  <si>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</si>
  <si>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</si>
  <si>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</si>
  <si>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</si>
  <si>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</si>
  <si>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</si>
  <si>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</si>
  <si>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</si>
  <si>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</si>
  <si>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</si>
  <si>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</si>
  <si>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</si>
  <si>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</si>
  <si>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</si>
  <si>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</si>
  <si>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</si>
  <si>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</si>
  <si>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</si>
  <si>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</si>
  <si>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</si>
  <si>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</si>
  <si>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</si>
  <si>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</si>
  <si>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</si>
  <si>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</si>
  <si>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</si>
  <si>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</si>
  <si>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</si>
  <si>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</si>
  <si>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</si>
  <si>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</si>
  <si>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</si>
  <si>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</si>
  <si>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</si>
  <si>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</si>
  <si>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</si>
  <si>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</si>
  <si>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</si>
  <si>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</si>
  <si>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</si>
  <si>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</si>
  <si>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</si>
  <si>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</si>
  <si>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</si>
  <si>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</si>
  <si>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</si>
  <si>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</si>
  <si>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</si>
  <si>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</si>
  <si>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</si>
  <si>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</si>
  <si>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</si>
  <si>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</si>
  <si>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</si>
  <si>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</si>
  <si>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</si>
  <si>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</si>
  <si>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</si>
  <si>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</si>
  <si>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</si>
  <si>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</si>
  <si>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</si>
  <si>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</si>
  <si>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</si>
  <si>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</si>
  <si>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</si>
  <si>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</si>
  <si>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</si>
  <si>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</si>
  <si>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</si>
  <si>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</si>
  <si>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</si>
  <si>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</si>
  <si>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</si>
  <si>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</si>
  <si>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</si>
  <si>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</si>
  <si>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</si>
  <si>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</si>
  <si>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</si>
  <si>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</si>
  <si>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</si>
  <si>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</si>
  <si>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</si>
  <si>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</si>
  <si>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</si>
  <si>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</si>
  <si>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</si>
  <si>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</si>
  <si>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</si>
  <si>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</si>
  <si>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</si>
  <si>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</si>
  <si>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</si>
  <si>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</si>
  <si>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</si>
  <si>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</si>
  <si>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</si>
  <si>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</si>
  <si>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</si>
  <si>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</si>
  <si>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</si>
  <si>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</si>
  <si>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</si>
  <si>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</si>
  <si>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</si>
  <si>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</si>
  <si>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</si>
  <si>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</si>
  <si>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</si>
  <si>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</si>
  <si>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</si>
  <si>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</si>
  <si>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</si>
  <si>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</si>
  <si>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</si>
  <si>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</si>
  <si>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</si>
  <si>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</si>
  <si>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</si>
  <si>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</si>
  <si>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</si>
  <si>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</si>
  <si>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</si>
  <si>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</si>
  <si>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</si>
  <si>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</si>
  <si>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</si>
  <si>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</si>
  <si>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</si>
  <si>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</si>
  <si>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</si>
  <si>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</si>
  <si>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</si>
  <si>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</si>
  <si>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</si>
  <si>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</si>
  <si>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</si>
  <si>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</si>
  <si>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</si>
  <si>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</si>
  <si>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</si>
  <si>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</si>
  <si>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</si>
  <si>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</si>
  <si>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</si>
  <si>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</si>
  <si>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</si>
  <si>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</si>
  <si>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</si>
  <si>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</si>
  <si>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</si>
  <si>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</si>
  <si>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</si>
  <si>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</si>
  <si>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</si>
  <si>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</si>
  <si>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</si>
  <si>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</si>
  <si>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</si>
  <si>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</si>
  <si>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</si>
  <si>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</si>
  <si>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</si>
  <si>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</si>
  <si>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</si>
  <si>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</si>
  <si>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</si>
  <si>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</si>
  <si>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</si>
  <si>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</si>
  <si>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</si>
  <si>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</si>
  <si>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</si>
  <si>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</si>
  <si>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</si>
  <si>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</si>
  <si>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</si>
  <si>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</si>
  <si>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</si>
  <si>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</si>
  <si>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</si>
  <si>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</si>
  <si>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</si>
  <si>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</si>
  <si>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</si>
  <si>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</si>
  <si>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</si>
  <si>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</si>
  <si>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</si>
  <si>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</si>
  <si>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</si>
  <si>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</si>
  <si>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</si>
  <si>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</si>
  <si>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</si>
  <si>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</si>
  <si>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</si>
  <si>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</si>
  <si>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</si>
  <si>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</si>
  <si>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</si>
  <si>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</si>
  <si>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</si>
  <si>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</si>
  <si>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</si>
  <si>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</si>
  <si>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</si>
  <si>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</si>
  <si>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</si>
  <si>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</si>
  <si>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</si>
  <si>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</si>
  <si>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</si>
  <si>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</si>
  <si>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</si>
  <si>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</si>
  <si>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</si>
  <si>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</si>
  <si>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</si>
  <si>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</si>
  <si>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</si>
  <si>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</si>
  <si>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</si>
  <si>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</si>
  <si>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</si>
  <si>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</si>
  <si>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</si>
  <si>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</si>
  <si>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</si>
  <si>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</si>
  <si>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</si>
  <si>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</si>
  <si>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</si>
  <si>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</si>
  <si>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</si>
  <si>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</si>
  <si>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</si>
  <si>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</si>
  <si>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</si>
  <si>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</si>
  <si>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</si>
  <si>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</si>
  <si>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</si>
  <si>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</si>
  <si>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</si>
  <si>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</si>
  <si>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</si>
  <si>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</si>
  <si>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</si>
  <si>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</si>
  <si>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</si>
  <si>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</si>
  <si>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</si>
  <si>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</si>
  <si>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</si>
  <si>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</si>
  <si>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</si>
  <si>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</si>
  <si>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</si>
  <si>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</si>
  <si>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</si>
  <si>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</si>
  <si>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</si>
  <si>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</si>
  <si>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</si>
  <si>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</si>
  <si>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</si>
  <si>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</si>
  <si>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</si>
  <si>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</si>
  <si>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</si>
  <si>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</si>
  <si>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</si>
  <si>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</si>
  <si>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</si>
  <si>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</si>
  <si>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</si>
  <si>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</si>
  <si>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</si>
  <si>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</si>
  <si>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</si>
  <si>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</si>
  <si>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</si>
  <si>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</si>
  <si>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</si>
  <si>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</si>
  <si>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</si>
  <si>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</si>
  <si>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</si>
  <si>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</si>
  <si>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</si>
  <si>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</si>
  <si>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</si>
  <si>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</si>
  <si>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</si>
  <si>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</si>
  <si>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</si>
  <si>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</si>
  <si>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</si>
  <si>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</si>
  <si>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</si>
  <si>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</si>
  <si>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</si>
  <si>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</si>
  <si>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</si>
  <si>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</si>
  <si>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</si>
  <si>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</si>
  <si>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</si>
  <si>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</si>
  <si>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</si>
  <si>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</si>
  <si>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</si>
  <si>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</si>
  <si>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</si>
  <si>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</si>
  <si>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</si>
  <si>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</si>
  <si>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</si>
  <si>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</si>
  <si>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</si>
  <si>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</si>
  <si>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</si>
  <si>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</si>
  <si>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</si>
  <si>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</si>
  <si>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</si>
  <si>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</si>
  <si>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</si>
  <si>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</si>
  <si>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</si>
  <si>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</si>
  <si>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</si>
  <si>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</si>
  <si>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</si>
  <si>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</si>
  <si>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</si>
  <si>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</si>
  <si>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</si>
  <si>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</si>
  <si>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</si>
  <si>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</si>
  <si>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</si>
  <si>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</si>
  <si>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</si>
  <si>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</si>
  <si>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</si>
  <si>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</si>
  <si>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</si>
  <si>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</si>
  <si>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</si>
  <si>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</si>
  <si>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</si>
  <si>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</si>
  <si>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</si>
  <si>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</si>
  <si>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</si>
  <si>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</si>
  <si>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</si>
  <si>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</si>
  <si>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</si>
  <si>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</si>
  <si>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</si>
  <si>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</si>
  <si>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</si>
  <si>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</si>
  <si>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</si>
  <si>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</si>
  <si>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</si>
  <si>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</si>
  <si>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</si>
  <si>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</si>
  <si>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</si>
  <si>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</si>
  <si>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</si>
  <si>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</si>
  <si>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</si>
  <si>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</si>
  <si>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</si>
  <si>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</si>
  <si>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</si>
  <si>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</si>
  <si>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</si>
  <si>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</si>
  <si>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</si>
  <si>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</si>
  <si>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</si>
  <si>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</si>
  <si>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</si>
  <si>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</si>
  <si>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</si>
  <si>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</si>
  <si>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</si>
  <si>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</si>
  <si>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</si>
  <si>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</si>
  <si>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</si>
  <si>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</si>
  <si>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</si>
  <si>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</si>
  <si>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</si>
  <si>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</si>
  <si>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</si>
  <si>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</si>
  <si>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</si>
  <si>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</si>
  <si>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</si>
  <si>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</si>
  <si>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</si>
  <si>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</si>
  <si>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</si>
  <si>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</si>
  <si>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</si>
  <si>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</si>
  <si>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</si>
  <si>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</si>
  <si>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</si>
  <si>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</si>
  <si>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</si>
  <si>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</si>
  <si>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</si>
  <si>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</si>
  <si>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</si>
  <si>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</si>
  <si>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</si>
  <si>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</si>
  <si>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</si>
  <si>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</si>
  <si>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</si>
  <si>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</si>
  <si>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</si>
  <si>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</si>
  <si>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</si>
  <si>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</si>
  <si>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</si>
  <si>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</si>
  <si>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</si>
  <si>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</si>
  <si>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</si>
  <si>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</si>
  <si>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</si>
  <si>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</si>
  <si>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</si>
  <si>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</si>
  <si>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</si>
  <si>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</si>
  <si>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</si>
  <si>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</si>
  <si>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</si>
  <si>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</si>
  <si>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</si>
  <si>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</si>
  <si>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</si>
  <si>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</si>
  <si>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</si>
  <si>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</si>
  <si>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</si>
  <si>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</si>
  <si>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</si>
  <si>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</si>
  <si>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</si>
  <si>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</si>
  <si>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</si>
  <si>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</si>
  <si>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</si>
  <si>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</si>
  <si>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</si>
  <si>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</si>
  <si>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</si>
  <si>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</si>
  <si>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</si>
  <si>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</si>
  <si>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</si>
  <si>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</si>
  <si>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</si>
  <si>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</si>
  <si>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</si>
  <si>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</si>
  <si>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</si>
  <si>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</si>
  <si>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</si>
  <si>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</si>
  <si>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</si>
  <si>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</si>
  <si>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</si>
  <si>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</si>
  <si>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</si>
  <si>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</si>
  <si>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</si>
  <si>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</si>
  <si>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</si>
  <si>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</si>
  <si>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</si>
  <si>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</si>
  <si>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</si>
  <si>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</si>
  <si>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</si>
  <si>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</si>
  <si>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</si>
  <si>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</si>
  <si>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</si>
  <si>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</si>
  <si>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</si>
  <si>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</si>
  <si>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</si>
  <si>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</si>
  <si>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</si>
  <si>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</si>
  <si>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</si>
  <si>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</si>
  <si>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</si>
  <si>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</si>
  <si>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</si>
  <si>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</si>
  <si>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</si>
  <si>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</si>
  <si>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</si>
  <si>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</si>
  <si>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</si>
  <si>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</si>
  <si>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</si>
  <si>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</si>
  <si>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</si>
  <si>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</si>
  <si>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</si>
  <si>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</si>
  <si>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</si>
  <si>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</si>
  <si>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</si>
  <si>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</si>
  <si>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</si>
  <si>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</si>
  <si>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</si>
  <si>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</si>
  <si>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</si>
  <si>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</si>
  <si>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</si>
  <si>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</si>
  <si>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</si>
  <si>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</si>
  <si>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</si>
  <si>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</si>
  <si>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</si>
  <si>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</si>
  <si>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</si>
  <si>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</si>
  <si>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</si>
  <si>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</si>
  <si>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</si>
  <si>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</si>
  <si>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</si>
  <si>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</si>
  <si>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</si>
  <si>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</si>
  <si>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</si>
  <si>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</si>
  <si>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</si>
  <si>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</si>
  <si>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</si>
  <si>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</si>
  <si>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</si>
  <si>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</si>
  <si>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</si>
  <si>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</si>
  <si>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</si>
  <si>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</si>
  <si>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</si>
  <si>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</si>
  <si>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</si>
  <si>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</si>
  <si>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</si>
  <si>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</si>
  <si>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</si>
  <si>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</si>
  <si>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</si>
  <si>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</si>
  <si>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</si>
  <si>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</si>
  <si>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</si>
  <si>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</si>
  <si>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</si>
  <si>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</si>
  <si>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</si>
  <si>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</si>
  <si>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</si>
  <si>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</si>
  <si>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</si>
  <si>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</si>
  <si>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</si>
  <si>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</si>
  <si>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</si>
  <si>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</si>
  <si>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</si>
  <si>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</si>
  <si>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</si>
  <si>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</si>
  <si>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</si>
  <si>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</si>
  <si>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</si>
  <si>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</si>
  <si>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</si>
  <si>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</si>
  <si>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</si>
  <si>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</si>
  <si>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</si>
  <si>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</si>
  <si>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</si>
  <si>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</si>
  <si>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</si>
  <si>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</si>
  <si>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</si>
  <si>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</si>
  <si>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</si>
  <si>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</si>
  <si>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</si>
  <si>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</si>
  <si>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</si>
  <si>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</si>
  <si>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</si>
  <si>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</si>
  <si>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</si>
  <si>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</si>
  <si>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</si>
  <si>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</si>
  <si>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</si>
  <si>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</si>
  <si>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</si>
  <si>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</si>
  <si>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</si>
  <si>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</si>
  <si>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</si>
  <si>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</si>
  <si>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</si>
  <si>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</si>
  <si>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</si>
  <si>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</si>
  <si>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</si>
  <si>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</si>
  <si>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</si>
  <si>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</si>
  <si>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</si>
  <si>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</si>
  <si>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</si>
  <si>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</si>
  <si>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</si>
  <si>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</si>
  <si>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</si>
  <si>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</si>
  <si>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</si>
  <si>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</si>
  <si>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</si>
  <si>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</si>
  <si>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</si>
  <si>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</si>
  <si>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</si>
  <si>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</si>
  <si>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</si>
  <si>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</si>
  <si>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</si>
  <si>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</si>
  <si>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</si>
  <si>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</si>
  <si>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</si>
  <si>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</si>
  <si>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</si>
  <si>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</si>
  <si>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</si>
  <si>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</si>
  <si>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</si>
  <si>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</si>
  <si>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</si>
  <si>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</si>
  <si>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</si>
  <si>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</si>
  <si>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</si>
  <si>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</si>
  <si>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</si>
  <si>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</si>
  <si>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</si>
  <si>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</si>
  <si>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</si>
  <si>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</si>
  <si>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</si>
  <si>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</si>
  <si>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</si>
  <si>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</si>
  <si>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</si>
  <si>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</si>
  <si>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</si>
  <si>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</si>
  <si>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</si>
  <si>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</si>
  <si>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</si>
  <si>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</si>
  <si>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</si>
  <si>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</si>
  <si>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</si>
  <si>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</si>
  <si>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</si>
  <si>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</si>
  <si>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</si>
  <si>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</si>
  <si>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</si>
  <si>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</si>
  <si>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</si>
  <si>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</si>
  <si>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</si>
  <si>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</si>
  <si>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</si>
  <si>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</si>
  <si>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</si>
  <si>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</si>
  <si>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</si>
  <si>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</si>
  <si>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</si>
  <si>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</si>
  <si>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</si>
  <si>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</si>
  <si>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</si>
  <si>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</si>
  <si>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</si>
  <si>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</si>
  <si>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</si>
  <si>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</si>
  <si>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</si>
  <si>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</si>
  <si>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</si>
  <si>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</si>
  <si>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</si>
  <si>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</si>
  <si>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</si>
  <si>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</si>
  <si>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</si>
  <si>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</si>
  <si>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</si>
  <si>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</si>
  <si>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</si>
  <si>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</si>
  <si>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</si>
  <si>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</si>
  <si>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</si>
  <si>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</si>
  <si>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</si>
  <si>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</si>
  <si>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</si>
  <si>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</si>
  <si>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</si>
  <si>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</si>
  <si>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</si>
  <si>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</si>
  <si>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</si>
  <si>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</si>
  <si>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</si>
  <si>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</si>
  <si>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</si>
  <si>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</si>
  <si>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</si>
  <si>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</si>
  <si>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</si>
  <si>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</si>
  <si>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</si>
  <si>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</si>
  <si>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</si>
  <si>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</si>
  <si>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</si>
  <si>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</si>
  <si>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</si>
  <si>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</si>
  <si>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</si>
  <si>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</si>
  <si>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</si>
  <si>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</si>
  <si>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</si>
  <si>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</si>
  <si>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</si>
  <si>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</si>
  <si>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</si>
  <si>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</si>
  <si>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</si>
  <si>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</si>
  <si>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</si>
  <si>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</si>
  <si>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</si>
  <si>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</si>
  <si>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</si>
  <si>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</si>
  <si>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</si>
  <si>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</si>
  <si>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</si>
  <si>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</si>
  <si>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</si>
  <si>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</si>
  <si>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</si>
  <si>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</si>
  <si>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</si>
  <si>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</si>
  <si>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</si>
  <si>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</si>
  <si>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</si>
  <si>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</si>
  <si>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</si>
  <si>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</si>
  <si>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</si>
  <si>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</si>
  <si>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</si>
  <si>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</si>
  <si>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</si>
  <si>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</si>
  <si>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</si>
  <si>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</si>
  <si>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</si>
  <si>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</si>
  <si>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</si>
  <si>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</si>
  <si>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</si>
  <si>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</si>
  <si>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</si>
  <si>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</si>
  <si>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</si>
  <si>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</si>
  <si>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</si>
  <si>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</si>
  <si>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</si>
  <si>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</si>
  <si>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</si>
  <si>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</si>
  <si>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</si>
  <si>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</si>
  <si>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</si>
  <si>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</si>
  <si>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</si>
  <si>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</si>
  <si>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</si>
  <si>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</si>
  <si>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</si>
  <si>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</si>
  <si>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</si>
  <si>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</si>
  <si>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</si>
  <si>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</si>
  <si>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</si>
  <si>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</si>
  <si>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</si>
  <si>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</si>
  <si>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</si>
  <si>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</si>
  <si>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</si>
  <si>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</si>
  <si>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</si>
  <si>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</si>
  <si>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</si>
  <si>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</si>
  <si>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</si>
  <si>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</si>
  <si>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</si>
  <si>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</si>
  <si>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</si>
  <si>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</si>
  <si>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</si>
  <si>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</si>
  <si>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</si>
  <si>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</si>
  <si>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</si>
  <si>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</si>
  <si>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</si>
  <si>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</si>
  <si>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</si>
  <si>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</si>
  <si>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</si>
  <si>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</si>
  <si>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</si>
  <si>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</si>
  <si>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</si>
  <si>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</si>
  <si>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</si>
  <si>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</si>
  <si>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</si>
  <si>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</si>
  <si>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</si>
  <si>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</si>
  <si>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</si>
  <si>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</si>
  <si>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</si>
  <si>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</si>
  <si>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</si>
  <si>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</si>
  <si>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</si>
  <si>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</si>
  <si>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</si>
  <si>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</si>
  <si>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</si>
  <si>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</si>
  <si>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</si>
  <si>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</si>
  <si>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</si>
  <si>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</si>
  <si>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</si>
  <si>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</si>
  <si>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</si>
  <si>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</si>
  <si>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</si>
  <si>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</si>
  <si>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</si>
  <si>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</si>
  <si>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</si>
  <si>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</si>
  <si>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</si>
  <si>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</si>
  <si>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</si>
  <si>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</si>
  <si>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</si>
  <si>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</si>
  <si>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</si>
  <si>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</si>
  <si>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</si>
  <si>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</si>
  <si>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</si>
  <si>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</si>
  <si>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</si>
  <si>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</si>
  <si>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</si>
  <si>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</si>
  <si>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</si>
  <si>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</si>
  <si>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</si>
  <si>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</si>
  <si>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</si>
  <si>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</si>
  <si>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</si>
  <si>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</si>
  <si>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</si>
  <si>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</si>
  <si>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</si>
  <si>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</si>
  <si>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</si>
  <si>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</si>
  <si>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</si>
  <si>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</si>
  <si>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</si>
  <si>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</si>
  <si>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</si>
  <si>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</si>
  <si>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</si>
  <si>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</si>
  <si>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</si>
  <si>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</si>
  <si>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</si>
  <si>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</si>
  <si>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</si>
  <si>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</si>
  <si>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</si>
  <si>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</si>
  <si>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</si>
  <si>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</si>
  <si>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</si>
  <si>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</si>
  <si>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</si>
  <si>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</si>
  <si>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</si>
  <si>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</si>
  <si>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</si>
  <si>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</si>
  <si>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</si>
  <si>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</si>
  <si>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</si>
  <si>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</si>
  <si>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</si>
  <si>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</si>
  <si>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</si>
  <si>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</si>
  <si>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</si>
  <si>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</si>
  <si>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</si>
  <si>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</si>
  <si>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</si>
  <si>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</si>
  <si>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</si>
  <si>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</si>
  <si>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</si>
  <si>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</si>
  <si>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</si>
  <si>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</si>
  <si>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</si>
  <si>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</si>
  <si>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</si>
  <si>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</si>
  <si>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</si>
  <si>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</si>
  <si>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</si>
  <si>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</si>
  <si>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</si>
  <si>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</si>
  <si>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</si>
  <si>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</si>
  <si>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</si>
  <si>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</si>
  <si>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</si>
  <si>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</si>
  <si>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</si>
  <si>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</si>
  <si>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</si>
  <si>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</si>
  <si>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</si>
  <si>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</si>
  <si>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</si>
  <si>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</si>
  <si>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</si>
  <si>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</si>
  <si>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</si>
  <si>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</si>
  <si>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</si>
  <si>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</si>
  <si>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</si>
  <si>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</si>
  <si>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</si>
  <si>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</si>
  <si>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</si>
  <si>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</si>
  <si>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</si>
  <si>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</si>
  <si>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</si>
  <si>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</si>
  <si>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</si>
  <si>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</si>
  <si>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</si>
  <si>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</si>
  <si>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</si>
  <si>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</si>
  <si>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</si>
  <si>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</si>
  <si>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</si>
  <si>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</si>
  <si>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</si>
  <si>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</si>
  <si>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</si>
  <si>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</si>
  <si>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</si>
  <si>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</si>
  <si>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</si>
  <si>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</si>
  <si>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</si>
  <si>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</si>
  <si>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</si>
  <si>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</si>
  <si>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</si>
  <si>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</si>
  <si>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</si>
  <si>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</si>
  <si>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</si>
  <si>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</si>
  <si>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</si>
  <si>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</si>
  <si>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</si>
  <si>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</si>
  <si>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</si>
  <si>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</si>
  <si>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</si>
  <si>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</si>
  <si>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</si>
  <si>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</si>
  <si>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</si>
  <si>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</si>
  <si>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</si>
  <si>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</si>
  <si>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</si>
  <si>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</si>
  <si>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</si>
  <si>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</si>
  <si>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</si>
  <si>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</si>
  <si>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</si>
  <si>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</si>
  <si>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</si>
  <si>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</si>
  <si>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</si>
  <si>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</si>
  <si>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</si>
  <si>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</si>
  <si>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</si>
  <si>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</si>
  <si>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</si>
  <si>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</si>
  <si>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</si>
  <si>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</si>
  <si>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</si>
  <si>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</si>
  <si>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</si>
  <si>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</si>
  <si>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</si>
  <si>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</si>
  <si>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</si>
  <si>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</si>
  <si>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</si>
  <si>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</si>
  <si>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</si>
  <si>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</si>
  <si>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</si>
  <si>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</si>
  <si>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</si>
  <si>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</si>
  <si>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</si>
  <si>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</si>
  <si>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</si>
  <si>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</si>
  <si>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</si>
  <si>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</si>
  <si>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</si>
  <si>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</si>
  <si>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</si>
  <si>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</si>
  <si>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</si>
  <si>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</si>
  <si>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</si>
  <si>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</si>
  <si>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</si>
  <si>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</si>
  <si>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</si>
  <si>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</si>
  <si>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</si>
  <si>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</si>
  <si>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</si>
  <si>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</si>
  <si>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</si>
  <si>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</si>
  <si>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</si>
  <si>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</si>
  <si>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</si>
  <si>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</si>
  <si>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</si>
  <si>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</si>
  <si>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</si>
  <si>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</si>
  <si>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</si>
  <si>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</si>
  <si>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</si>
  <si>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</si>
  <si>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</si>
  <si>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</si>
  <si>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</si>
  <si>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</si>
  <si>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</si>
  <si>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</si>
  <si>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</si>
  <si>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</si>
  <si>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</si>
  <si>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</si>
  <si>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</si>
  <si>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</si>
  <si>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</si>
  <si>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</si>
  <si>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</si>
  <si>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</si>
  <si>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</si>
  <si>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</si>
  <si>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</si>
  <si>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</si>
  <si>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</si>
  <si>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</si>
  <si>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</si>
  <si>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</si>
  <si>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</si>
  <si>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</si>
  <si>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</si>
  <si>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</si>
  <si>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</si>
  <si>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</si>
  <si>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</si>
  <si>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</si>
  <si>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</si>
  <si>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</si>
  <si>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</si>
  <si>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</si>
  <si>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</si>
  <si>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</si>
  <si>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</si>
  <si>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</si>
  <si>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</si>
  <si>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</si>
  <si>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</si>
  <si>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</si>
  <si>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</si>
  <si>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</si>
  <si>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</si>
  <si>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</si>
  <si>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</si>
  <si>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</si>
  <si>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</si>
  <si>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</si>
  <si>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</si>
  <si>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</si>
  <si>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</si>
  <si>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</si>
  <si>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</si>
  <si>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</si>
  <si>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</si>
  <si>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</si>
  <si>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</si>
  <si>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</si>
  <si>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</si>
  <si>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</si>
  <si>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</si>
  <si>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</si>
  <si>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</si>
  <si>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</si>
  <si>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</si>
  <si>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</si>
  <si>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</si>
  <si>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</si>
  <si>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</si>
  <si>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</si>
  <si>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</si>
  <si>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</si>
  <si>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</si>
  <si>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</si>
  <si>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</si>
  <si>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</si>
  <si>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</si>
  <si>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</si>
  <si>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</si>
  <si>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</si>
  <si>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</si>
  <si>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</si>
  <si>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</si>
  <si>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</si>
  <si>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</si>
  <si>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</si>
  <si>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</si>
  <si>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</si>
  <si>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</si>
  <si>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</si>
  <si>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</si>
  <si>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</si>
  <si>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</si>
  <si>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</si>
  <si>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</si>
  <si>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</si>
  <si>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</si>
  <si>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</si>
  <si>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</si>
  <si>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</si>
  <si>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</si>
  <si>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</si>
  <si>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</si>
  <si>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</si>
  <si>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</si>
  <si>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</si>
  <si>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</si>
  <si>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</si>
  <si>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</si>
  <si>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</si>
  <si>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</si>
  <si>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</si>
  <si>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</si>
  <si>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</si>
  <si>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</si>
  <si>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</si>
  <si>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</si>
  <si>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</si>
  <si>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</si>
  <si>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</si>
  <si>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</si>
  <si>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</si>
  <si>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</si>
  <si>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</si>
  <si>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</si>
  <si>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</si>
  <si>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</si>
  <si>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</si>
  <si>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</si>
  <si>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</si>
  <si>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</si>
  <si>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</si>
  <si>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</si>
  <si>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</si>
  <si>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</si>
  <si>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</si>
  <si>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</si>
  <si>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</si>
  <si>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</si>
  <si>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</si>
  <si>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</si>
  <si>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</si>
  <si>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</si>
  <si>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</si>
  <si>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</si>
  <si>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</si>
  <si>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</si>
  <si>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</si>
  <si>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</si>
  <si>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</si>
  <si>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</si>
  <si>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</si>
  <si>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</si>
  <si>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</si>
  <si>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</si>
  <si>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</si>
  <si>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</si>
  <si>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</si>
  <si>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</si>
  <si>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</si>
  <si>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</si>
  <si>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</si>
  <si>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</si>
  <si>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</si>
  <si>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</si>
  <si>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</si>
  <si>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</si>
  <si>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</si>
  <si>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</si>
  <si>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</si>
  <si>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</si>
  <si>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</si>
  <si>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</si>
  <si>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</si>
  <si>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</si>
  <si>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</si>
  <si>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</si>
  <si>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</si>
  <si>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</si>
  <si>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</si>
  <si>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</si>
  <si>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</si>
  <si>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</si>
  <si>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</si>
  <si>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</si>
  <si>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</si>
  <si>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</si>
  <si>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</si>
  <si>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</si>
  <si>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</si>
  <si>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</si>
  <si>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</si>
  <si>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</si>
  <si>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</si>
  <si>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</si>
  <si>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</si>
  <si>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</si>
  <si>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</si>
  <si>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</si>
  <si>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</si>
  <si>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</si>
  <si>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</si>
  <si>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</si>
  <si>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</si>
  <si>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</si>
  <si>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</si>
  <si>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</si>
  <si>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</si>
  <si>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</si>
  <si>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</si>
  <si>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</si>
  <si>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</si>
  <si>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</si>
  <si>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</si>
  <si>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</si>
  <si>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</si>
  <si>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</si>
  <si>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</si>
  <si>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</si>
  <si>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</si>
  <si>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</si>
  <si>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</si>
  <si>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</si>
  <si>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</si>
  <si>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</si>
  <si>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</si>
  <si>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</si>
  <si>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</si>
  <si>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</si>
  <si>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</si>
  <si>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</si>
  <si>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</si>
  <si>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</si>
  <si>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</si>
  <si>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</si>
  <si>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</si>
  <si>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</si>
  <si>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</si>
  <si>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</si>
  <si>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</si>
  <si>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</si>
  <si>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</si>
  <si>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</si>
  <si>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</si>
  <si>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</si>
  <si>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</si>
  <si>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</si>
  <si>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</si>
  <si>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</si>
  <si>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</si>
  <si>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</si>
  <si>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</si>
  <si>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</si>
  <si>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</si>
  <si>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</si>
  <si>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</si>
  <si>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</si>
  <si>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</si>
  <si>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</si>
  <si>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</si>
  <si>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</si>
  <si>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</si>
  <si>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</si>
  <si>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</si>
  <si>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</si>
  <si>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</si>
  <si>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</si>
  <si>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</si>
  <si>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</si>
  <si>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</si>
  <si>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</si>
  <si>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</si>
  <si>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</si>
  <si>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</si>
  <si>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</si>
  <si>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</si>
  <si>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</si>
  <si>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</si>
  <si>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</si>
  <si>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</si>
  <si>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</si>
  <si>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</si>
  <si>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</si>
  <si>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</si>
  <si>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</si>
  <si>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</si>
  <si>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</si>
  <si>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</si>
  <si>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</si>
  <si>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</si>
  <si>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</si>
  <si>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</si>
  <si>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</si>
  <si>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</si>
  <si>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</si>
  <si>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</si>
  <si>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</si>
  <si>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</si>
  <si>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</si>
  <si>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</si>
  <si>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</si>
  <si>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</si>
  <si>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</si>
  <si>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</si>
  <si>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</si>
  <si>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</si>
  <si>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</si>
  <si>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</si>
  <si>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</si>
  <si>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</si>
  <si>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</si>
  <si>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</si>
  <si>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</si>
  <si>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</si>
  <si>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</si>
  <si>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</si>
  <si>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</si>
  <si>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</si>
  <si>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</si>
  <si>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</si>
  <si>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</si>
  <si>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</si>
  <si>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</si>
  <si>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</si>
  <si>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</si>
  <si>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</si>
  <si>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</si>
  <si>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</si>
  <si>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</si>
  <si>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</si>
  <si>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</si>
  <si>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</si>
  <si>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</si>
  <si>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</si>
  <si>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</si>
  <si>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</si>
  <si>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</si>
  <si>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</si>
  <si>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</si>
  <si>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</si>
  <si>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</si>
  <si>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</si>
  <si>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</si>
  <si>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</si>
  <si>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</si>
  <si>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</si>
  <si>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</si>
  <si>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</si>
  <si>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</si>
  <si>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</si>
  <si>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</si>
  <si>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</si>
  <si>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</si>
  <si>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</si>
  <si>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</si>
  <si>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</si>
  <si>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</si>
  <si>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</si>
  <si>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</si>
  <si>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</si>
  <si>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</si>
  <si>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</si>
  <si>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</si>
  <si>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</si>
  <si>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</si>
  <si>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</si>
  <si>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</si>
  <si>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</si>
  <si>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</si>
  <si>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</si>
  <si>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</si>
  <si>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</si>
  <si>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</si>
  <si>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</si>
  <si>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</si>
  <si>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</si>
  <si>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</si>
  <si>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</si>
  <si>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</si>
  <si>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</si>
  <si>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</si>
  <si>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</si>
  <si>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</si>
  <si>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</si>
  <si>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</si>
  <si>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</si>
  <si>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</si>
  <si>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</si>
  <si>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</si>
  <si>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</si>
  <si>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</si>
  <si>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</si>
  <si>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</si>
  <si>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</si>
  <si>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</si>
  <si>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</si>
  <si>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</si>
  <si>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</si>
  <si>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</si>
  <si>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</si>
  <si>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</si>
  <si>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</si>
  <si>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</si>
  <si>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</si>
  <si>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</si>
  <si>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</si>
  <si>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</si>
  <si>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</si>
  <si>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</si>
  <si>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</si>
  <si>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</si>
  <si>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</si>
  <si>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</si>
  <si>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</si>
  <si>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</si>
  <si>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</si>
  <si>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</si>
  <si>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</si>
  <si>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</si>
  <si>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</si>
  <si>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</si>
  <si>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</si>
  <si>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</si>
  <si>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</si>
  <si>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</si>
  <si>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</si>
  <si>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</si>
  <si>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</si>
  <si>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</si>
  <si>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</si>
  <si>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</si>
  <si>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</si>
  <si>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</si>
  <si>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</si>
  <si>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</si>
  <si>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</si>
  <si>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</si>
  <si>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</si>
  <si>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</si>
  <si>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</si>
  <si>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</si>
  <si>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</si>
  <si>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</si>
  <si>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</si>
  <si>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</si>
  <si>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</si>
  <si>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</si>
  <si>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</si>
  <si>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</si>
  <si>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</si>
  <si>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</si>
  <si>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</si>
  <si>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</si>
  <si>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</si>
  <si>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</si>
  <si>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</si>
  <si>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</si>
  <si>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</si>
  <si>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</si>
  <si>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</si>
  <si>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</si>
  <si>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</si>
  <si>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</si>
  <si>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</si>
  <si>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</si>
  <si>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</si>
  <si>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</si>
  <si>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</si>
  <si>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</si>
  <si>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</si>
  <si>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</si>
  <si>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</si>
  <si>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</si>
  <si>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</si>
  <si>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</si>
  <si>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</si>
  <si>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</si>
  <si>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</si>
  <si>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</si>
  <si>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</si>
  <si>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</si>
  <si>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</si>
  <si>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</si>
  <si>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</si>
  <si>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</si>
  <si>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</si>
  <si>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</si>
  <si>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</si>
  <si>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</si>
  <si>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</si>
  <si>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</si>
  <si>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</si>
  <si>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</si>
  <si>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</si>
  <si>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</si>
  <si>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</si>
  <si>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</si>
  <si>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</si>
  <si>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</si>
  <si>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</si>
  <si>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</si>
  <si>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</si>
  <si>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</si>
  <si>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</si>
  <si>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</si>
  <si>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</si>
  <si>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</si>
  <si>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</si>
  <si>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</si>
  <si>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</si>
  <si>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</si>
  <si>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</si>
  <si>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</si>
  <si>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</si>
  <si>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</si>
  <si>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</si>
  <si>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</si>
  <si>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</si>
  <si>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</si>
  <si>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</si>
  <si>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</si>
  <si>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</si>
  <si>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</si>
  <si>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</si>
  <si>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</si>
  <si>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</si>
  <si>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</si>
  <si>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</si>
  <si>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</si>
  <si>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</si>
  <si>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</si>
  <si>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</si>
  <si>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</si>
  <si>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</si>
  <si>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</si>
  <si>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</si>
  <si>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</si>
  <si>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</si>
  <si>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</si>
  <si>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</si>
  <si>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</si>
  <si>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</si>
  <si>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</si>
  <si>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</si>
  <si>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</si>
  <si>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</si>
  <si>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</si>
  <si>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</si>
  <si>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</si>
  <si>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</si>
  <si>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</si>
  <si>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</si>
  <si>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</si>
  <si>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</si>
  <si>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</si>
  <si>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</si>
  <si>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</si>
  <si>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</si>
  <si>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</si>
  <si>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</si>
  <si>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</si>
  <si>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</si>
  <si>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</si>
  <si>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</si>
  <si>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</si>
  <si>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</si>
  <si>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</si>
  <si>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</si>
  <si>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</si>
  <si>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</si>
  <si>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</si>
  <si>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</si>
  <si>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</si>
  <si>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</si>
  <si>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</si>
  <si>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</si>
  <si>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</si>
  <si>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</si>
  <si>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</si>
  <si>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</si>
  <si>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</si>
  <si>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</si>
  <si>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</si>
  <si>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</si>
  <si>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</si>
  <si>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</si>
  <si>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</si>
  <si>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</si>
  <si>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</si>
  <si>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</si>
  <si>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</si>
  <si>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</si>
  <si>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</si>
  <si>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</si>
  <si>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</si>
  <si>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</si>
  <si>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</si>
  <si>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</si>
  <si>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</si>
  <si>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</si>
  <si>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</si>
  <si>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</si>
  <si>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</si>
  <si>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</si>
  <si>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</si>
  <si>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</si>
  <si>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</si>
  <si>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</si>
  <si>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</si>
  <si>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</si>
  <si>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</si>
  <si>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</si>
  <si>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</si>
  <si>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</si>
  <si>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</si>
  <si>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</si>
  <si>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</si>
  <si>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</si>
  <si>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</si>
  <si>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</si>
  <si>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</si>
  <si>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</si>
  <si>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</si>
  <si>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</si>
  <si>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</si>
  <si>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</si>
  <si>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</si>
  <si>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</si>
  <si>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</si>
  <si>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</si>
  <si>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</si>
  <si>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</si>
  <si>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</si>
  <si>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</si>
  <si>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</si>
  <si>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</si>
  <si>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</si>
  <si>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</si>
  <si>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</si>
  <si>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</si>
  <si>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</si>
  <si>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</si>
  <si>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</si>
  <si>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</si>
  <si>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</si>
  <si>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</si>
  <si>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</si>
  <si>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</si>
  <si>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</si>
  <si>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</si>
  <si>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</si>
  <si>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</si>
  <si>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</si>
  <si>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</si>
  <si>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</si>
  <si>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</si>
  <si>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</si>
  <si>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</si>
  <si>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</si>
  <si>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</si>
  <si>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</si>
  <si>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</si>
  <si>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</si>
  <si>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</si>
  <si>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</si>
  <si>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</si>
  <si>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</si>
  <si>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</si>
  <si>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</si>
  <si>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</si>
  <si>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</si>
  <si>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</si>
  <si>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</si>
  <si>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</si>
  <si>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</si>
  <si>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</si>
  <si>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</si>
  <si>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</si>
  <si>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</si>
  <si>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</si>
  <si>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</si>
  <si>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</si>
  <si>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</si>
  <si>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</si>
  <si>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</si>
  <si>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</si>
  <si>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</si>
  <si>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</si>
  <si>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</si>
  <si>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</si>
  <si>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</si>
  <si>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</si>
  <si>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</si>
  <si>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</si>
  <si>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</si>
  <si>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</si>
  <si>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</si>
  <si>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</si>
  <si>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</si>
  <si>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</si>
  <si>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</si>
  <si>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</si>
  <si>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</si>
  <si>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</si>
  <si>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</si>
  <si>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</si>
  <si>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</si>
  <si>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</si>
  <si>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</si>
  <si>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</si>
  <si>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</si>
  <si>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</si>
  <si>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</si>
  <si>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</si>
  <si>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</si>
  <si>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</si>
  <si>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</si>
  <si>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</si>
  <si>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</si>
  <si>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</si>
  <si>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</si>
  <si>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</si>
  <si>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</si>
  <si>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</si>
  <si>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</si>
  <si>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</si>
  <si>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</si>
  <si>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</si>
  <si>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</si>
  <si>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</si>
  <si>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</si>
  <si>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</si>
  <si>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</si>
  <si>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</si>
  <si>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</si>
  <si>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</si>
  <si>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</si>
  <si>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</si>
  <si>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</si>
  <si>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</si>
  <si>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</si>
  <si>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</si>
  <si>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</si>
  <si>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</si>
  <si>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</si>
  <si>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</si>
  <si>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</si>
  <si>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</si>
  <si>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</si>
  <si>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</si>
  <si>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</si>
  <si>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</si>
  <si>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</si>
  <si>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</si>
  <si>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</si>
  <si>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</si>
  <si>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</si>
  <si>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</si>
  <si>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</si>
  <si>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</si>
  <si>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</si>
  <si>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</si>
  <si>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</si>
  <si>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</si>
  <si>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</si>
  <si>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</si>
  <si>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</si>
  <si>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</si>
  <si>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</si>
  <si>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</si>
  <si>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</si>
  <si>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</si>
  <si>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</si>
  <si>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</si>
  <si>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</si>
  <si>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</si>
  <si>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</si>
  <si>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</si>
  <si>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</si>
  <si>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</si>
  <si>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</si>
  <si>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</si>
  <si>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</si>
  <si>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</si>
  <si>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</si>
  <si>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</si>
  <si>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</si>
  <si>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</si>
  <si>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</si>
  <si>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</si>
  <si>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</si>
  <si>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</si>
  <si>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</si>
  <si>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</si>
  <si>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</si>
  <si>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</si>
  <si>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</si>
  <si>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</si>
  <si>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</si>
  <si>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</si>
  <si>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</si>
  <si>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</si>
  <si>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</si>
  <si>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</si>
  <si>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</si>
  <si>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</si>
  <si>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</si>
  <si>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</si>
  <si>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</si>
  <si>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</si>
  <si>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</si>
  <si>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</si>
  <si>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</si>
  <si>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</si>
  <si>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</si>
  <si>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</si>
  <si>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</si>
  <si>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</si>
  <si>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</si>
  <si>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</si>
  <si>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</si>
  <si>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</si>
  <si>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</si>
  <si>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</si>
  <si>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</si>
  <si>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</si>
  <si>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</si>
  <si>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</si>
  <si>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</si>
  <si>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</si>
  <si>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</si>
  <si>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</si>
  <si>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</si>
  <si>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</si>
  <si>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</si>
  <si>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</si>
  <si>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</si>
  <si>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</si>
  <si>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</si>
  <si>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</si>
  <si>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</si>
  <si>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</si>
  <si>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</si>
  <si>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</si>
  <si>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</si>
  <si>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</si>
  <si>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</si>
  <si>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</si>
  <si>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</si>
  <si>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</si>
  <si>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</si>
  <si>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</si>
  <si>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</si>
  <si>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</si>
  <si>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</si>
  <si>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</si>
  <si>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</si>
  <si>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</si>
  <si>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</si>
  <si>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</si>
  <si>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</si>
  <si>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</si>
  <si>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</si>
  <si>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</si>
  <si>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</si>
  <si>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</si>
  <si>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</si>
  <si>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</si>
  <si>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</si>
  <si>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</si>
  <si>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</si>
  <si>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</si>
  <si>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</si>
  <si>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</si>
  <si>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</si>
  <si>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</si>
  <si>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</si>
  <si>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</si>
  <si>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</si>
  <si>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</si>
  <si>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</si>
  <si>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</si>
  <si>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</si>
  <si>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</si>
  <si>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</si>
  <si>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</si>
  <si>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</si>
  <si>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</si>
  <si>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</si>
  <si>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</si>
  <si>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</si>
  <si>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</si>
  <si>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</si>
  <si>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</si>
  <si>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</si>
  <si>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</si>
  <si>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</si>
  <si>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</si>
  <si>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</si>
  <si>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</si>
  <si>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</si>
  <si>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</si>
  <si>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</si>
  <si>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</si>
  <si>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</si>
  <si>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</si>
  <si>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</si>
  <si>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</si>
  <si>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</si>
  <si>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</si>
  <si>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</si>
  <si>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</si>
  <si>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</si>
  <si>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</si>
  <si>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</si>
  <si>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</si>
  <si>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</si>
  <si>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</si>
  <si>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</si>
  <si>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</si>
  <si>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</si>
  <si>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</si>
  <si>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</si>
  <si>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</si>
  <si>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</si>
  <si>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</si>
  <si>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</si>
  <si>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</si>
  <si>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</si>
  <si>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</si>
  <si>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</si>
  <si>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</si>
  <si>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</si>
  <si>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</si>
  <si>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</si>
  <si>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</si>
  <si>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</si>
  <si>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</si>
  <si>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</si>
  <si>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</si>
  <si>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</si>
  <si>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</si>
  <si>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</si>
  <si>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</si>
  <si>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</si>
  <si>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</si>
  <si>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</si>
  <si>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</si>
  <si>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</si>
  <si>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</si>
  <si>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</si>
  <si>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</si>
  <si>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</si>
  <si>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</si>
  <si>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</si>
  <si>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</si>
  <si>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</si>
  <si>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</si>
  <si>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</si>
  <si>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</si>
  <si>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</si>
  <si>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</si>
  <si>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</si>
  <si>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</si>
  <si>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</si>
  <si>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</si>
  <si>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</si>
  <si>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</si>
  <si>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</si>
  <si>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</si>
  <si>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</si>
  <si>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</si>
  <si>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</si>
  <si>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</si>
  <si>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</si>
  <si>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</si>
  <si>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</si>
  <si>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</si>
  <si>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</si>
  <si>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</si>
  <si>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</si>
  <si>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</si>
  <si>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</si>
  <si>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</si>
  <si>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</si>
  <si>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</si>
  <si>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</si>
  <si>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</si>
  <si>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</si>
  <si>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</si>
  <si>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</si>
  <si>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</si>
  <si>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</si>
  <si>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</si>
  <si>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</si>
  <si>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</si>
  <si>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</si>
  <si>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</si>
  <si>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</si>
  <si>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</si>
  <si>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</si>
  <si>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</si>
  <si>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</si>
  <si>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</si>
  <si>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</si>
  <si>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</si>
  <si>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</si>
  <si>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</si>
  <si>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</si>
  <si>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</si>
  <si>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</si>
  <si>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</si>
  <si>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</si>
  <si>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</si>
  <si>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</si>
  <si>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</si>
  <si>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</si>
  <si>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</si>
  <si>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</si>
  <si>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</si>
  <si>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</si>
  <si>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</si>
  <si>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</si>
  <si>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</si>
  <si>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</si>
  <si>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</si>
  <si>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</si>
  <si>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</si>
  <si>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</si>
  <si>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</si>
  <si>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</si>
  <si>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</si>
  <si>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</si>
  <si>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</si>
  <si>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</si>
  <si>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</si>
  <si>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</si>
  <si>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</si>
  <si>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</si>
  <si>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</si>
  <si>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</si>
  <si>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</si>
  <si>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</si>
  <si>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</si>
  <si>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</si>
  <si>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</si>
  <si>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</si>
  <si>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</si>
  <si>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</si>
  <si>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</si>
  <si>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</si>
  <si>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</si>
  <si>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</si>
  <si>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</si>
  <si>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</si>
  <si>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</si>
  <si>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</si>
  <si>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</si>
  <si>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</si>
  <si>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</si>
  <si>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</si>
  <si>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</si>
  <si>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</si>
  <si>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</si>
  <si>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</si>
  <si>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</si>
  <si>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</si>
  <si>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</si>
  <si>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</si>
  <si>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</si>
  <si>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</si>
  <si>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</si>
  <si>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</si>
  <si>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</si>
  <si>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</si>
  <si>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</si>
  <si>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</si>
  <si>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</si>
  <si>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</si>
  <si>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</si>
  <si>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</si>
  <si>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</si>
  <si>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</si>
  <si>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</si>
  <si>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</si>
  <si>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</si>
  <si>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</si>
  <si>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</si>
  <si>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</si>
  <si>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</si>
  <si>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</si>
  <si>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</si>
  <si>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</si>
  <si>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</si>
  <si>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</si>
  <si>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</si>
  <si>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</si>
  <si>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</si>
  <si>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</si>
  <si>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</si>
  <si>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</si>
  <si>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</si>
  <si>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</si>
  <si>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</si>
  <si>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</si>
  <si>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</si>
  <si>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</si>
  <si>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</si>
  <si>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</si>
  <si>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</si>
  <si>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</si>
  <si>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</si>
  <si>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</si>
  <si>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</si>
  <si>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</si>
  <si>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</si>
  <si>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</si>
  <si>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</si>
  <si>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</si>
  <si>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</si>
  <si>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</si>
  <si>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</si>
  <si>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</si>
  <si>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</si>
  <si>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</si>
  <si>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</si>
  <si>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</si>
  <si>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</si>
  <si>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</si>
  <si>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</si>
  <si>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</si>
  <si>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</si>
  <si>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</si>
  <si>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</si>
  <si>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</si>
  <si>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</si>
  <si>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</si>
  <si>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</si>
  <si>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</si>
  <si>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</si>
  <si>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</si>
  <si>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</si>
  <si>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</si>
  <si>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</si>
  <si>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</si>
  <si>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</si>
  <si>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</si>
  <si>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</si>
  <si>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</si>
  <si>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</si>
  <si>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</si>
  <si>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</si>
  <si>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</si>
  <si>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</si>
  <si>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</si>
  <si>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</si>
  <si>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</si>
  <si>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</si>
  <si>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</si>
  <si>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</si>
  <si>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</si>
  <si>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</si>
  <si>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</si>
  <si>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</si>
  <si>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</si>
  <si>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</si>
  <si>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</si>
  <si>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</si>
  <si>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</si>
  <si>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</si>
  <si>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</si>
  <si>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</si>
  <si>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</si>
  <si>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</si>
  <si>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</si>
  <si>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</si>
  <si>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</si>
  <si>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</si>
  <si>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</si>
  <si>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</si>
  <si>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</si>
  <si>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</si>
  <si>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</si>
  <si>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</si>
  <si>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</si>
  <si>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</si>
  <si>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</si>
  <si>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</si>
  <si>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</si>
  <si>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</si>
  <si>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</si>
  <si>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</si>
  <si>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</si>
  <si>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</si>
  <si>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</si>
  <si>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</si>
  <si>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</si>
  <si>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</si>
  <si>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</si>
  <si>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</si>
  <si>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</si>
  <si>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</si>
  <si>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</si>
  <si>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</si>
  <si>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</si>
  <si>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</si>
  <si>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</si>
  <si>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</si>
  <si>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</si>
  <si>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</si>
  <si>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</si>
  <si>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</si>
  <si>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</si>
  <si>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</si>
  <si>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</si>
  <si>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</si>
  <si>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</si>
  <si>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</si>
  <si>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</si>
  <si>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</si>
  <si>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</si>
  <si>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</si>
  <si>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</si>
  <si>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</si>
  <si>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</si>
  <si>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</si>
  <si>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</si>
  <si>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</si>
  <si>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</si>
  <si>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</si>
  <si>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</si>
  <si>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</si>
  <si>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</si>
  <si>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</si>
  <si>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</si>
  <si>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</si>
  <si>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</si>
  <si>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</si>
  <si>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</si>
  <si>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</si>
  <si>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</si>
  <si>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</si>
  <si>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</si>
  <si>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</si>
  <si>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</si>
  <si>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</si>
  <si>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</si>
  <si>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</si>
  <si>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</si>
  <si>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</si>
  <si>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</si>
  <si>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</si>
  <si>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</si>
  <si>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</si>
  <si>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</si>
  <si>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</si>
  <si>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</si>
  <si>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</si>
  <si>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</si>
  <si>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</si>
  <si>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</si>
  <si>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</si>
  <si>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</si>
  <si>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</si>
  <si>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</si>
  <si>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</si>
  <si>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</si>
  <si>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</si>
  <si>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</si>
  <si>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</si>
  <si>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</si>
  <si>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</si>
  <si>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</si>
  <si>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</si>
  <si>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</si>
  <si>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</si>
  <si>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</si>
  <si>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</si>
  <si>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</si>
  <si>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</si>
  <si>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</si>
  <si>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</si>
  <si>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</si>
  <si>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</si>
  <si>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</si>
  <si>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</si>
  <si>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</si>
  <si>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</si>
  <si>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</si>
  <si>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</si>
  <si>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</si>
  <si>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</si>
  <si>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</si>
  <si>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</si>
  <si>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</si>
  <si>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</si>
  <si>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</si>
  <si>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</si>
  <si>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</si>
  <si>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</si>
  <si>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</si>
  <si>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</si>
  <si>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</si>
  <si>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</si>
  <si>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</si>
  <si>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</si>
  <si>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</si>
  <si>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</si>
  <si>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</si>
  <si>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</si>
  <si>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</si>
  <si>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</si>
  <si>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</si>
  <si>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</si>
  <si>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</si>
  <si>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</si>
  <si>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</si>
  <si>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</si>
  <si>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</si>
  <si>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</si>
  <si>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</si>
  <si>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</si>
  <si>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</si>
  <si>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</si>
  <si>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</si>
  <si>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</si>
  <si>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</si>
  <si>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</si>
  <si>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</si>
  <si>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</si>
  <si>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</si>
  <si>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</si>
  <si>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</si>
  <si>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</si>
  <si>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</si>
  <si>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</si>
  <si>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</si>
  <si>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</si>
  <si>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</si>
  <si>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</si>
  <si>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</si>
  <si>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</si>
  <si>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</si>
  <si>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</si>
  <si>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</si>
  <si>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</si>
  <si>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</si>
  <si>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</si>
  <si>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</si>
  <si>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</si>
  <si>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</si>
  <si>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</si>
  <si>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</si>
  <si>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</si>
  <si>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</si>
  <si>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</si>
  <si>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</si>
  <si>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</si>
  <si>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</si>
  <si>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</si>
  <si>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</si>
  <si>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</si>
  <si>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</si>
  <si>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</si>
  <si>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</si>
  <si>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</si>
  <si>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</si>
  <si>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</si>
  <si>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</si>
  <si>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</si>
  <si>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</si>
  <si>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</si>
  <si>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</si>
  <si>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</si>
  <si>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</si>
  <si>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</si>
  <si>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</si>
  <si>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</si>
  <si>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</si>
  <si>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</si>
  <si>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</si>
  <si>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</si>
  <si>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</si>
  <si>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</si>
  <si>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</si>
  <si>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</si>
  <si>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</si>
  <si>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</si>
  <si>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</si>
  <si>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</si>
  <si>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</si>
  <si>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</si>
  <si>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</si>
  <si>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</si>
  <si>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</si>
  <si>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</si>
  <si>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</si>
  <si>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</si>
  <si>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</si>
  <si>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</si>
  <si>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</si>
  <si>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</si>
  <si>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</si>
  <si>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</si>
  <si>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</si>
  <si>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</si>
  <si>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</si>
  <si>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</si>
  <si>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</si>
  <si>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</si>
  <si>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</si>
  <si>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</si>
  <si>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</si>
  <si>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</si>
  <si>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</si>
  <si>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</si>
  <si>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</si>
  <si>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</si>
  <si>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</si>
  <si>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</si>
  <si>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</si>
  <si>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</si>
  <si>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</si>
  <si>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</si>
  <si>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</si>
  <si>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</si>
  <si>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</si>
  <si>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</si>
  <si>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</si>
  <si>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</si>
  <si>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</si>
  <si>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</si>
  <si>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</si>
  <si>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</si>
  <si>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</si>
  <si>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</si>
  <si>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</si>
  <si>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</si>
  <si>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</si>
  <si>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</si>
  <si>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</si>
  <si>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</si>
  <si>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</si>
  <si>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</si>
  <si>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</si>
  <si>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</si>
  <si>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</si>
  <si>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</si>
  <si>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</si>
  <si>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</si>
  <si>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</si>
  <si>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</si>
  <si>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</si>
  <si>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</si>
  <si>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</si>
  <si>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</si>
  <si>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</si>
  <si>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</si>
  <si>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</si>
  <si>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</si>
  <si>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</si>
  <si>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</si>
  <si>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</si>
  <si>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</si>
  <si>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</si>
  <si>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</si>
  <si>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</si>
  <si>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</si>
  <si>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</si>
  <si>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</si>
  <si>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</si>
  <si>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</si>
  <si>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</si>
  <si>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</si>
  <si>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</si>
  <si>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</si>
  <si>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</si>
  <si>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</si>
  <si>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</si>
  <si>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</si>
  <si>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</si>
  <si>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</si>
  <si>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</si>
  <si>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</si>
  <si>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</si>
  <si>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</si>
  <si>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</si>
  <si>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</si>
  <si>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</si>
  <si>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</si>
  <si>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</si>
  <si>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</si>
  <si>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</si>
  <si>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</si>
  <si>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</si>
  <si>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</si>
  <si>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</si>
  <si>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</si>
  <si>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</si>
  <si>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</si>
  <si>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</si>
  <si>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</si>
  <si>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</si>
  <si>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</si>
  <si>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</si>
  <si>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</si>
  <si>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</si>
  <si>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</si>
  <si>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</si>
  <si>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</si>
  <si>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</si>
  <si>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</si>
  <si>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</si>
  <si>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</si>
  <si>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</si>
  <si>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</si>
  <si>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</si>
  <si>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</si>
  <si>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</si>
  <si>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</si>
  <si>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</si>
  <si>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</si>
  <si>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</si>
  <si>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</si>
  <si>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</si>
  <si>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</si>
  <si>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</si>
  <si>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</si>
  <si>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</si>
  <si>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</si>
  <si>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</si>
  <si>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</si>
  <si>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</si>
  <si>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</si>
  <si>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</si>
  <si>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</si>
  <si>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</si>
  <si>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</si>
  <si>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</si>
  <si>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</si>
  <si>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</si>
  <si>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</si>
  <si>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</si>
  <si>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</si>
  <si>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</si>
  <si>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</si>
  <si>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</si>
  <si>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</si>
  <si>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</si>
  <si>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</si>
  <si>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</si>
  <si>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</si>
  <si>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</si>
  <si>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</si>
  <si>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</si>
  <si>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</si>
  <si>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</si>
  <si>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</si>
  <si>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</si>
  <si>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</si>
  <si>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</si>
  <si>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</si>
  <si>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</si>
  <si>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</si>
  <si>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</si>
  <si>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</si>
  <si>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</si>
  <si>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</si>
  <si>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</si>
  <si>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</si>
  <si>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</si>
  <si>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</si>
  <si>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</si>
  <si>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</si>
  <si>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</si>
  <si>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</si>
  <si>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</si>
  <si>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</si>
  <si>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</si>
  <si>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</si>
  <si>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</si>
  <si>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</si>
  <si>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</si>
  <si>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</si>
  <si>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</si>
  <si>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</si>
  <si>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</si>
  <si>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</si>
  <si>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</si>
  <si>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</si>
  <si>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</si>
  <si>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</si>
  <si>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</si>
  <si>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</si>
  <si>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</si>
  <si>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</si>
  <si>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</si>
  <si>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</si>
  <si>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</si>
  <si>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</si>
  <si>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</si>
  <si>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</si>
  <si>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</si>
  <si>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</si>
  <si>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</si>
  <si>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</si>
  <si>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</si>
  <si>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</si>
  <si>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</si>
  <si>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</si>
  <si>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</si>
  <si>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</si>
  <si>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</si>
  <si>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</si>
  <si>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</si>
  <si>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</si>
  <si>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</si>
  <si>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</si>
  <si>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</si>
  <si>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</si>
  <si>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</si>
  <si>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</si>
  <si>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</si>
  <si>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</si>
  <si>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</si>
  <si>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</si>
  <si>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</si>
  <si>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</si>
  <si>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</si>
  <si>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</si>
  <si>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</si>
  <si>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</si>
  <si>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</si>
  <si>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</si>
  <si>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</si>
  <si>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</si>
  <si>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</si>
  <si>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</si>
  <si>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</si>
  <si>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</si>
  <si>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</si>
  <si>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</si>
  <si>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</si>
  <si>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</si>
  <si>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</si>
  <si>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</si>
  <si>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</si>
  <si>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</si>
  <si>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</si>
  <si>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</si>
  <si>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</si>
  <si>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</si>
  <si>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</si>
  <si>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</si>
  <si>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</si>
  <si>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</si>
  <si>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</si>
  <si>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</si>
  <si>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</si>
  <si>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</si>
  <si>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</si>
  <si>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</si>
  <si>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</si>
  <si>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</si>
  <si>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</si>
  <si>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</si>
  <si>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</si>
  <si>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</si>
  <si>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</si>
  <si>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</si>
  <si>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</si>
  <si>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</si>
  <si>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</si>
  <si>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</si>
  <si>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</si>
  <si>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</si>
  <si>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</si>
  <si>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</si>
  <si>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</si>
  <si>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</si>
  <si>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</si>
  <si>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</si>
  <si>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</si>
  <si>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</si>
  <si>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</si>
  <si>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</si>
  <si>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</si>
  <si>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</si>
  <si>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</si>
  <si>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</si>
  <si>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</si>
  <si>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</si>
  <si>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</si>
  <si>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</si>
  <si>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</si>
  <si>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</si>
  <si>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</si>
  <si>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</si>
  <si>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</si>
  <si>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</si>
  <si>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</si>
  <si>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</si>
  <si>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</si>
  <si>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</si>
  <si>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</si>
  <si>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</si>
  <si>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</si>
  <si>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</si>
  <si>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</si>
  <si>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</si>
  <si>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</si>
  <si>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</si>
  <si>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</si>
  <si>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</si>
  <si>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</si>
  <si>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</si>
  <si>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</si>
  <si>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</si>
  <si>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</si>
  <si>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</si>
  <si>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</si>
  <si>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</si>
  <si>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</si>
  <si>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</si>
  <si>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</si>
  <si>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</si>
  <si>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</si>
  <si>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</si>
  <si>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</si>
  <si>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</si>
  <si>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</si>
  <si>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</si>
  <si>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</si>
  <si>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</si>
  <si>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</si>
  <si>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</si>
  <si>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</si>
  <si>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</si>
  <si>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</si>
  <si>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</si>
  <si>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</si>
  <si>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</si>
  <si>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</si>
  <si>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</si>
  <si>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</si>
  <si>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</si>
  <si>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</si>
  <si>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</si>
  <si>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</si>
  <si>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</si>
  <si>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</si>
  <si>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</si>
  <si>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</si>
  <si>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</si>
  <si>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</si>
  <si>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</si>
  <si>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</si>
  <si>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</si>
  <si>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</si>
  <si>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</si>
  <si>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</si>
  <si>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</si>
  <si>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</si>
  <si>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</si>
  <si>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</si>
  <si>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</si>
  <si>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</si>
  <si>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</si>
  <si>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</si>
  <si>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</si>
  <si>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</si>
  <si>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</si>
  <si>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</si>
  <si>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</si>
  <si>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</si>
  <si>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</si>
  <si>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</si>
  <si>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</si>
  <si>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</si>
  <si>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</si>
  <si>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</si>
  <si>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</si>
  <si>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</si>
  <si>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</si>
  <si>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</si>
  <si>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</si>
  <si>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</si>
  <si>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</si>
  <si>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</si>
  <si>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</si>
  <si>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</si>
  <si>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</si>
  <si>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</si>
  <si>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</si>
  <si>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</si>
  <si>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</si>
  <si>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</si>
  <si>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</si>
  <si>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</si>
  <si>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</si>
  <si>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</si>
  <si>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</si>
  <si>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</si>
  <si>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</si>
  <si>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</si>
  <si>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</si>
  <si>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</si>
  <si>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</si>
  <si>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</si>
  <si>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</si>
  <si>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</si>
  <si>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</si>
  <si>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</si>
  <si>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</si>
  <si>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</si>
  <si>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</si>
  <si>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</si>
  <si>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</si>
  <si>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</si>
  <si>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</si>
  <si>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</si>
  <si>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</si>
  <si>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</si>
  <si>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</si>
  <si>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</si>
  <si>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</si>
  <si>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</si>
  <si>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</si>
  <si>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</si>
  <si>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</si>
  <si>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</si>
  <si>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</si>
  <si>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</si>
  <si>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</si>
  <si>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</si>
  <si>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</si>
  <si>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</si>
  <si>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</si>
  <si>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</si>
  <si>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</si>
  <si>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</si>
  <si>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</si>
  <si>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</si>
  <si>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</si>
  <si>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</si>
  <si>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</si>
  <si>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</si>
  <si>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</si>
  <si>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</si>
  <si>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</si>
  <si>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</si>
  <si>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</si>
  <si>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</si>
  <si>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</si>
  <si>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</si>
  <si>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</si>
  <si>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</si>
  <si>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</si>
  <si>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</si>
  <si>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</si>
  <si>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</si>
  <si>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</si>
  <si>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</si>
  <si>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</si>
  <si>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</si>
  <si>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</si>
  <si>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</si>
  <si>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</si>
  <si>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</si>
  <si>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</si>
  <si>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</si>
  <si>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</si>
  <si>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</si>
  <si>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</si>
  <si>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</si>
  <si>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</si>
  <si>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</si>
  <si>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</si>
  <si>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</si>
  <si>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</si>
  <si>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</si>
  <si>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</si>
  <si>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</si>
  <si>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</si>
  <si>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</si>
  <si>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</si>
  <si>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</si>
  <si>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</si>
  <si>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</si>
  <si>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</si>
  <si>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</si>
  <si>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</si>
  <si>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</si>
  <si>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</si>
  <si>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</si>
  <si>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</si>
  <si>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</si>
  <si>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</si>
  <si>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</si>
  <si>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</si>
  <si>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</si>
  <si>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</si>
  <si>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</si>
  <si>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</si>
  <si>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</si>
  <si>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</si>
  <si>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</si>
  <si>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</si>
  <si>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</si>
  <si>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</si>
  <si>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</si>
  <si>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</si>
  <si>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</si>
  <si>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</si>
  <si>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</si>
  <si>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</si>
  <si>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</si>
  <si>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</si>
  <si>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</si>
  <si>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</si>
  <si>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</si>
  <si>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</si>
  <si>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</si>
  <si>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</si>
  <si>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</si>
  <si>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</si>
  <si>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</si>
  <si>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</si>
  <si>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</si>
  <si>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</si>
  <si>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</si>
  <si>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</si>
  <si>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</si>
  <si>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</si>
  <si>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</si>
  <si>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</si>
  <si>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</si>
  <si>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</si>
  <si>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</si>
  <si>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</si>
  <si>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</si>
  <si>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</si>
  <si>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</si>
  <si>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</si>
  <si>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</si>
  <si>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</si>
  <si>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</si>
  <si>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</si>
  <si>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</si>
  <si>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</si>
  <si>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</si>
  <si>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</si>
  <si>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</si>
  <si>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</si>
  <si>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</si>
  <si>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</si>
  <si>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</si>
  <si>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</si>
  <si>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</si>
  <si>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</si>
  <si>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</si>
  <si>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</si>
  <si>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</si>
  <si>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</si>
  <si>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</si>
  <si>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</si>
  <si>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</si>
  <si>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</si>
  <si>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</si>
  <si>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</si>
  <si>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</si>
  <si>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</si>
  <si>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</si>
  <si>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</si>
  <si>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</si>
  <si>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</si>
  <si>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</si>
  <si>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</si>
  <si>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</si>
  <si>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</si>
  <si>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</si>
  <si>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</si>
  <si>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</si>
  <si>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</si>
  <si>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</si>
  <si>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</si>
  <si>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</si>
  <si>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</si>
  <si>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</si>
  <si>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</si>
  <si>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</si>
  <si>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</si>
  <si>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</si>
  <si>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</si>
  <si>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</si>
  <si>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</si>
  <si>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</si>
  <si>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</si>
  <si>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</si>
  <si>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</si>
  <si>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</si>
  <si>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</si>
  <si>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</si>
  <si>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</si>
  <si>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</si>
  <si>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</si>
  <si>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</si>
  <si>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</si>
  <si>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</si>
  <si>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</si>
  <si>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</si>
  <si>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</si>
  <si>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</si>
  <si>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</si>
  <si>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</si>
  <si>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</si>
  <si>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</si>
  <si>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</si>
  <si>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</si>
  <si>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</si>
  <si>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</si>
  <si>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</si>
  <si>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</si>
  <si>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</si>
  <si>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</si>
  <si>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</si>
  <si>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</si>
  <si>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</si>
  <si>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</si>
  <si>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</si>
  <si>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</si>
  <si>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</si>
  <si>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</si>
  <si>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</si>
  <si>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</si>
  <si>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</si>
  <si>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</si>
  <si>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</si>
  <si>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</si>
  <si>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</si>
  <si>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</si>
  <si>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</si>
  <si>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</si>
  <si>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</si>
  <si>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</si>
  <si>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</si>
  <si>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</si>
  <si>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</si>
  <si>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</si>
  <si>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</si>
  <si>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</si>
  <si>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</si>
  <si>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</si>
  <si>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</si>
  <si>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</si>
  <si>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</si>
  <si>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</si>
  <si>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</si>
  <si>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</si>
  <si>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</si>
  <si>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</si>
  <si>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</si>
  <si>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</si>
  <si>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</si>
  <si>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</si>
  <si>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</si>
  <si>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</si>
  <si>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</si>
  <si>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</si>
  <si>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</si>
  <si>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</si>
  <si>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</si>
  <si>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</si>
  <si>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</si>
  <si>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</si>
  <si>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</si>
  <si>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</si>
  <si>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</si>
  <si>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</si>
  <si>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</si>
  <si>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</si>
  <si>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</si>
  <si>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</si>
  <si>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</si>
  <si>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</si>
  <si>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</si>
  <si>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</si>
  <si>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</si>
  <si>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</si>
  <si>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</si>
  <si>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</si>
  <si>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</si>
  <si>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</si>
  <si>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</si>
  <si>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</si>
  <si>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</si>
  <si>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</si>
  <si>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</si>
  <si>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</si>
  <si>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</si>
  <si>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</si>
  <si>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</si>
  <si>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</si>
  <si>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</si>
  <si>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</si>
  <si>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</si>
  <si>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</si>
  <si>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</si>
  <si>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</si>
  <si>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</si>
  <si>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</si>
  <si>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</si>
  <si>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</si>
  <si>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</si>
  <si>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</si>
  <si>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</si>
  <si>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</si>
  <si>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</si>
  <si>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</si>
  <si>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</si>
  <si>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</si>
  <si>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</si>
  <si>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</si>
  <si>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</si>
  <si>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</si>
  <si>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</si>
  <si>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</si>
  <si>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</si>
  <si>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</si>
  <si>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</si>
  <si>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</si>
  <si>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</si>
  <si>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</si>
  <si>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</si>
  <si>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</si>
  <si>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</si>
  <si>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</si>
  <si>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</si>
  <si>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</si>
  <si>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</si>
  <si>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</si>
  <si>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</si>
  <si>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</si>
  <si>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</si>
  <si>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</si>
  <si>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</si>
  <si>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</si>
  <si>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</si>
  <si>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</si>
  <si>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</si>
  <si>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</si>
  <si>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</si>
  <si>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</si>
  <si>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</si>
  <si>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</si>
  <si>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</si>
  <si>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</si>
  <si>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</si>
  <si>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</si>
  <si>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</si>
  <si>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</si>
  <si>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</si>
  <si>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</si>
  <si>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</si>
  <si>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</si>
  <si>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</si>
  <si>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</si>
  <si>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</si>
  <si>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</si>
  <si>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</si>
  <si>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</si>
  <si>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</si>
  <si>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</si>
  <si>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</si>
  <si>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</si>
  <si>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</si>
  <si>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</si>
  <si>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</si>
  <si>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</si>
  <si>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</si>
  <si>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</si>
  <si>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</si>
  <si>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</si>
  <si>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</si>
  <si>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</si>
  <si>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</si>
  <si>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</si>
  <si>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</si>
  <si>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</si>
  <si>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</si>
  <si>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</si>
  <si>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</si>
  <si>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</si>
  <si>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</si>
  <si>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</si>
  <si>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</si>
  <si>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</si>
  <si>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</si>
  <si>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</si>
  <si>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</si>
  <si>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</si>
  <si>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</si>
  <si>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</si>
  <si>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</si>
  <si>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</si>
  <si>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</si>
  <si>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</si>
  <si>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</si>
  <si>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</si>
  <si>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</si>
  <si>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</si>
  <si>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</si>
  <si>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</si>
  <si>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</si>
  <si>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</si>
  <si>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</si>
  <si>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</si>
  <si>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</si>
  <si>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</si>
  <si>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</si>
  <si>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</si>
  <si>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</si>
  <si>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</si>
  <si>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</si>
  <si>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</si>
  <si>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</si>
  <si>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</si>
  <si>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</si>
  <si>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</si>
  <si>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</si>
  <si>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</si>
  <si>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</si>
  <si>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</si>
  <si>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</si>
  <si>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</si>
  <si>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</si>
  <si>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</si>
  <si>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</si>
  <si>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</si>
  <si>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</si>
  <si>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</si>
  <si>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</si>
  <si>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</si>
  <si>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</si>
  <si>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</si>
  <si>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</si>
  <si>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</si>
  <si>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</si>
  <si>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</si>
  <si>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</si>
  <si>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</si>
  <si>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</si>
  <si>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</si>
  <si>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</si>
  <si>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</si>
  <si>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</si>
  <si>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</si>
  <si>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</si>
  <si>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</si>
  <si>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</si>
  <si>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</si>
  <si>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</si>
  <si>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</si>
  <si>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</si>
  <si>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</si>
  <si>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</si>
  <si>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</si>
  <si>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</si>
  <si>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</si>
  <si>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</si>
  <si>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</si>
  <si>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</si>
  <si>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</si>
  <si>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</si>
  <si>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</si>
  <si>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</si>
  <si>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</si>
  <si>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</si>
  <si>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</si>
  <si>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</si>
  <si>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</si>
  <si>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</si>
  <si>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</si>
  <si>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</si>
  <si>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</si>
  <si>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</si>
  <si>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</si>
  <si>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</si>
  <si>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</si>
  <si>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</si>
  <si>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</si>
  <si>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</si>
  <si>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</si>
  <si>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</si>
  <si>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</si>
  <si>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</si>
  <si>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</si>
  <si>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</si>
  <si>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</si>
  <si>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</si>
  <si>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</si>
  <si>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</si>
  <si>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</si>
  <si>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</si>
  <si>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</si>
  <si>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</si>
  <si>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</si>
  <si>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</si>
  <si>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</si>
  <si>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</si>
  <si>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</si>
  <si>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</si>
  <si>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</si>
  <si>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</si>
  <si>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</si>
  <si>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</si>
  <si>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</si>
  <si>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</si>
  <si>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</si>
  <si>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</si>
  <si>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</si>
  <si>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</si>
  <si>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</si>
  <si>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</si>
  <si>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</si>
  <si>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</si>
  <si>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</si>
  <si>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</si>
  <si>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</si>
  <si>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</si>
  <si>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</si>
  <si>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</si>
  <si>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</si>
  <si>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</si>
  <si>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</si>
  <si>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</si>
  <si>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</si>
  <si>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</si>
  <si>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</si>
  <si>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</si>
  <si>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</si>
  <si>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</si>
  <si>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</si>
  <si>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</si>
  <si>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</si>
  <si>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</si>
  <si>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</si>
  <si>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</si>
  <si>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</si>
  <si>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</si>
  <si>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</si>
  <si>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</si>
  <si>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</si>
  <si>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</si>
  <si>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</si>
  <si>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</si>
  <si>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</si>
  <si>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</si>
  <si>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</si>
  <si>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</si>
  <si>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</si>
  <si>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</si>
  <si>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</si>
  <si>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</si>
  <si>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</si>
  <si>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</si>
  <si>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</si>
  <si>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</si>
  <si>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</si>
  <si>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</si>
  <si>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</si>
  <si>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</si>
  <si>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</si>
  <si>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</si>
  <si>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</si>
  <si>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</si>
  <si>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</si>
  <si>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</si>
  <si>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</si>
  <si>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</si>
  <si>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</si>
  <si>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</si>
  <si>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</si>
  <si>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</si>
  <si>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</si>
  <si>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</si>
  <si>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</si>
  <si>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</si>
  <si>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</si>
  <si>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</si>
  <si>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</si>
  <si>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</si>
  <si>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</si>
  <si>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</si>
  <si>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</si>
  <si>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</si>
  <si>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</si>
  <si>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</si>
  <si>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</si>
  <si>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</si>
  <si>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</si>
  <si>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</si>
  <si>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</si>
  <si>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</si>
  <si>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</si>
  <si>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</si>
  <si>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</si>
  <si>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</si>
  <si>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</si>
  <si>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</si>
  <si>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</si>
  <si>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</si>
  <si>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</si>
  <si>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</si>
  <si>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</si>
  <si>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</si>
  <si>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</si>
  <si>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</si>
  <si>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</si>
  <si>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</si>
  <si>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</si>
  <si>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</si>
  <si>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</si>
  <si>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</si>
  <si>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</si>
  <si>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</si>
  <si>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</si>
  <si>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</si>
  <si>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</si>
  <si>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</si>
  <si>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</si>
  <si>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</si>
  <si>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</si>
  <si>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</si>
  <si>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</si>
  <si>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</si>
  <si>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</si>
  <si>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</si>
  <si>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</si>
  <si>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</si>
  <si>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</si>
  <si>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</si>
  <si>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</si>
  <si>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</si>
  <si>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</si>
  <si>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</si>
  <si>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</si>
  <si>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</si>
  <si>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</si>
  <si>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</si>
  <si>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</si>
  <si>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</si>
  <si>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</si>
  <si>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</si>
  <si>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</si>
  <si>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</si>
  <si>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</si>
  <si>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</si>
  <si>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</si>
  <si>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</si>
  <si>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</si>
  <si>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</si>
  <si>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</si>
  <si>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</si>
  <si>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</si>
  <si>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</si>
  <si>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</si>
  <si>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</si>
  <si>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</si>
  <si>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</si>
  <si>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</si>
  <si>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</si>
  <si>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</si>
  <si>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</si>
  <si>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</si>
  <si>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</si>
  <si>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</si>
  <si>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</si>
  <si>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</si>
  <si>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</si>
  <si>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</si>
  <si>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</si>
  <si>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</si>
  <si>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</si>
  <si>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</si>
  <si>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</si>
  <si>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</si>
  <si>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</si>
  <si>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</si>
  <si>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</si>
  <si>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</si>
  <si>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</si>
  <si>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</si>
  <si>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</si>
  <si>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</si>
  <si>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</si>
  <si>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</si>
  <si>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</si>
  <si>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</si>
  <si>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</si>
  <si>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</si>
  <si>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</si>
  <si>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</si>
  <si>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</si>
  <si>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</si>
  <si>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</si>
  <si>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</si>
  <si>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</si>
  <si>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</si>
  <si>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</si>
  <si>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</si>
  <si>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</si>
  <si>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</si>
  <si>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</si>
  <si>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</si>
  <si>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</si>
  <si>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</si>
  <si>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</si>
  <si>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</si>
  <si>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</si>
  <si>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</si>
  <si>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</si>
  <si>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</si>
  <si>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</si>
  <si>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</si>
  <si>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</si>
  <si>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</si>
  <si>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</si>
  <si>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</si>
  <si>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</si>
  <si>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</si>
  <si>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</si>
  <si>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</si>
  <si>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</si>
  <si>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</si>
  <si>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</si>
  <si>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</si>
  <si>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</si>
  <si>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</si>
  <si>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</si>
  <si>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</si>
  <si>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</si>
  <si>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</si>
  <si>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</si>
  <si>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</si>
  <si>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</si>
  <si>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</si>
  <si>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</si>
  <si>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</si>
  <si>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</si>
  <si>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</si>
  <si>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</si>
  <si>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</si>
  <si>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</si>
  <si>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</si>
  <si>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</si>
  <si>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</si>
  <si>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</si>
  <si>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</si>
  <si>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</si>
  <si>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</si>
  <si>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</si>
  <si>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</si>
  <si>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</si>
  <si>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</si>
  <si>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</si>
  <si>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</si>
  <si>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</si>
  <si>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</si>
  <si>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</si>
  <si>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</si>
  <si>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</si>
  <si>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</si>
  <si>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</si>
  <si>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</si>
  <si>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</si>
  <si>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</si>
  <si>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</si>
  <si>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</si>
  <si>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</si>
  <si>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</si>
  <si>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</si>
  <si>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</si>
  <si>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</si>
  <si>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</si>
  <si>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</si>
  <si>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</si>
  <si>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</si>
  <si>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</si>
  <si>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</si>
  <si>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</si>
  <si>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</si>
  <si>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</si>
  <si>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</si>
  <si>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</si>
  <si>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</si>
  <si>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</si>
  <si>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</si>
  <si>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</si>
  <si>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</si>
  <si>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</si>
  <si>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</si>
  <si>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</si>
  <si>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</si>
  <si>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</si>
  <si>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</si>
  <si>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</si>
  <si>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</si>
  <si>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</si>
  <si>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</si>
  <si>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</si>
  <si>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</si>
  <si>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</si>
  <si>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</si>
  <si>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</si>
  <si>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</si>
  <si>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</si>
  <si>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</si>
  <si>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</si>
  <si>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</si>
  <si>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</si>
  <si>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</si>
  <si>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</si>
  <si>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</si>
  <si>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</si>
  <si>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</si>
  <si>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</si>
  <si>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</si>
  <si>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</si>
  <si>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</si>
  <si>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</si>
  <si>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</si>
  <si>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</si>
  <si>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</si>
  <si>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</si>
  <si>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</si>
  <si>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</si>
  <si>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</si>
  <si>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</si>
  <si>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</si>
  <si>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</si>
  <si>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</si>
  <si>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</si>
  <si>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</si>
  <si>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</si>
  <si>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</si>
  <si>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</si>
  <si>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</si>
  <si>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</si>
  <si>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</si>
  <si>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</si>
  <si>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</si>
  <si>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</si>
  <si>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</si>
  <si>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</si>
  <si>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</si>
  <si>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</si>
  <si>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</si>
  <si>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</si>
  <si>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</si>
  <si>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</si>
  <si>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</si>
  <si>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</si>
  <si>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</si>
  <si>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</si>
  <si>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</si>
  <si>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</si>
  <si>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</si>
  <si>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</si>
  <si>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</si>
  <si>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</si>
  <si>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</si>
  <si>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</si>
  <si>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</si>
  <si>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</si>
  <si>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</si>
  <si>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</si>
  <si>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</si>
  <si>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</si>
  <si>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</si>
  <si>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</si>
  <si>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</si>
  <si>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</si>
  <si>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</si>
  <si>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</si>
  <si>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</si>
  <si>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</si>
  <si>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</si>
  <si>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</si>
  <si>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</si>
  <si>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</si>
  <si>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</si>
  <si>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</si>
  <si>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</si>
  <si>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</si>
  <si>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</si>
  <si>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</si>
  <si>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</si>
  <si>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</si>
  <si>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</si>
  <si>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</si>
  <si>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</si>
  <si>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</si>
  <si>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</si>
  <si>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</si>
  <si>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</si>
  <si>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</si>
  <si>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</si>
  <si>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</si>
  <si>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</si>
  <si>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</si>
  <si>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</si>
  <si>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</si>
  <si>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</si>
  <si>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</si>
  <si>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</si>
  <si>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</si>
  <si>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</si>
  <si>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</si>
  <si>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</si>
  <si>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</si>
  <si>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</si>
  <si>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</si>
  <si>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</si>
  <si>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</si>
  <si>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</si>
  <si>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</si>
  <si>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</si>
  <si>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</si>
  <si>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</si>
  <si>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</si>
  <si>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</si>
  <si>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</si>
  <si>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</si>
  <si>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</si>
  <si>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</si>
  <si>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</si>
  <si>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</si>
  <si>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</si>
  <si>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</si>
  <si>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</si>
  <si>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</si>
  <si>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</si>
  <si>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</si>
  <si>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</si>
  <si>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</si>
  <si>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</si>
  <si>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</si>
  <si>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</si>
  <si>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</si>
  <si>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</si>
  <si>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</si>
  <si>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</si>
  <si>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</si>
  <si>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</si>
  <si>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</si>
  <si>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</si>
  <si>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</si>
  <si>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</si>
  <si>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</si>
  <si>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</si>
  <si>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</si>
  <si>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</si>
  <si>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</si>
  <si>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</si>
  <si>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</si>
  <si>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</si>
  <si>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</si>
  <si>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</si>
  <si>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</si>
  <si>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</si>
  <si>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</si>
  <si>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</si>
  <si>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</si>
  <si>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</si>
  <si>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</si>
  <si>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</si>
  <si>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</si>
  <si>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</si>
  <si>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</si>
  <si>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</si>
  <si>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</si>
  <si>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</si>
  <si>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</si>
  <si>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</si>
  <si>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</si>
  <si>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</si>
  <si>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</si>
  <si>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</si>
  <si>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</si>
  <si>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</si>
  <si>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</si>
  <si>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</si>
  <si>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</si>
  <si>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</si>
  <si>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</si>
  <si>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</si>
  <si>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</si>
  <si>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</si>
  <si>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</si>
  <si>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</si>
  <si>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</si>
  <si>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</si>
  <si>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</si>
  <si>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</si>
  <si>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</si>
  <si>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</si>
  <si>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</si>
  <si>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</si>
  <si>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</si>
  <si>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</si>
  <si>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</si>
  <si>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</si>
  <si>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</si>
  <si>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</si>
  <si>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</si>
  <si>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</si>
  <si>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</si>
  <si>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</si>
  <si>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</si>
  <si>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</si>
  <si>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</si>
  <si>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</si>
  <si>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</si>
  <si>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</si>
  <si>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</si>
  <si>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</si>
  <si>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</si>
  <si>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</si>
  <si>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</si>
  <si>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</si>
  <si>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</si>
  <si>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</si>
  <si>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</si>
  <si>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</si>
  <si>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</si>
  <si>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</si>
  <si>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</si>
  <si>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</si>
  <si>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</si>
  <si>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</si>
  <si>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</si>
  <si>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</si>
  <si>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</si>
  <si>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</si>
  <si>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</si>
  <si>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</si>
  <si>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</si>
  <si>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</si>
  <si>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</si>
  <si>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</si>
  <si>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</si>
  <si>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</si>
  <si>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</si>
  <si>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</si>
  <si>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</si>
  <si>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</si>
  <si>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</si>
  <si>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</si>
  <si>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</si>
  <si>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</si>
  <si>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</si>
  <si>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</si>
  <si>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</si>
  <si>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</si>
  <si>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</si>
  <si>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</si>
  <si>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</si>
  <si>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</si>
  <si>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</si>
  <si>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</si>
  <si>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</si>
  <si>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</si>
  <si>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</si>
  <si>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</si>
  <si>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</si>
  <si>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</si>
  <si>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</si>
  <si>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</si>
  <si>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</si>
  <si>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</si>
  <si>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</si>
  <si>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</si>
  <si>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</si>
  <si>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</si>
  <si>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</si>
  <si>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</si>
  <si>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</si>
  <si>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</si>
  <si>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</si>
  <si>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</si>
  <si>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</si>
  <si>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</si>
  <si>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</si>
  <si>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</si>
  <si>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</si>
  <si>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</si>
  <si>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</si>
  <si>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</si>
  <si>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</si>
  <si>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</si>
  <si>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</si>
  <si>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</si>
  <si>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</si>
  <si>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</si>
  <si>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</si>
  <si>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</si>
  <si>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</si>
  <si>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</si>
  <si>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</si>
  <si>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</si>
  <si>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</si>
  <si>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</si>
  <si>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</si>
  <si>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</si>
  <si>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</si>
  <si>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</si>
  <si>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</si>
  <si>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</si>
  <si>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</si>
  <si>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</si>
  <si>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</si>
  <si>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</si>
  <si>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</si>
  <si>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</si>
  <si>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</si>
  <si>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</si>
  <si>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</si>
  <si>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</si>
  <si>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</si>
  <si>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</si>
  <si>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</si>
  <si>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</si>
  <si>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</si>
  <si>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</si>
  <si>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</si>
  <si>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</si>
  <si>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</si>
  <si>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</si>
  <si>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</si>
  <si>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</si>
  <si>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</si>
  <si>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</si>
  <si>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</si>
  <si>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</si>
  <si>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</si>
  <si>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</si>
  <si>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</si>
  <si>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</si>
  <si>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</si>
  <si>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</si>
  <si>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</si>
  <si>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</si>
  <si>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</si>
  <si>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</si>
  <si>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</si>
  <si>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</si>
  <si>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</si>
  <si>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</si>
  <si>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</si>
  <si>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</si>
  <si>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</si>
  <si>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</si>
  <si>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</si>
  <si>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</si>
  <si>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</si>
  <si>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</si>
  <si>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</si>
  <si>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</si>
  <si>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</si>
  <si>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</si>
  <si>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</si>
  <si>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</si>
  <si>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</si>
  <si>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</si>
  <si>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</si>
  <si>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</si>
  <si>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</si>
  <si>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</si>
  <si>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</si>
  <si>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</si>
  <si>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</si>
  <si>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</si>
  <si>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</si>
  <si>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</si>
  <si>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</si>
  <si>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</si>
  <si>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</si>
  <si>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</si>
  <si>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</si>
  <si>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</si>
  <si>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</si>
  <si>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</si>
  <si>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</si>
  <si>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</si>
  <si>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</si>
  <si>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</si>
  <si>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</si>
  <si>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</si>
  <si>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</si>
  <si>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</si>
  <si>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</si>
  <si>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</si>
  <si>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</si>
  <si>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</si>
  <si>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</si>
  <si>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</si>
  <si>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</si>
  <si>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</si>
  <si>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</si>
  <si>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</si>
  <si>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</si>
  <si>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</si>
  <si>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</si>
  <si>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</si>
  <si>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</si>
  <si>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</si>
  <si>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</si>
  <si>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</si>
  <si>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</si>
  <si>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</si>
  <si>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</si>
  <si>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</si>
  <si>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</si>
  <si>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</si>
  <si>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</si>
  <si>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</si>
  <si>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</si>
  <si>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</si>
  <si>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</si>
  <si>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</si>
  <si>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</si>
  <si>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</si>
  <si>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</si>
  <si>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</si>
  <si>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</si>
  <si>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</si>
  <si>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</si>
  <si>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</si>
  <si>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</si>
  <si>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</si>
  <si>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</si>
  <si>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</si>
  <si>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</si>
  <si>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</si>
  <si>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</si>
  <si>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</si>
  <si>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</si>
  <si>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</si>
  <si>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</si>
  <si>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</si>
  <si>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</si>
  <si>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</si>
  <si>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</si>
  <si>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</si>
  <si>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</si>
  <si>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</si>
  <si>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</si>
  <si>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</si>
  <si>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</si>
  <si>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</si>
  <si>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</si>
  <si>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</si>
  <si>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</si>
  <si>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</si>
  <si>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</si>
  <si>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</si>
  <si>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</si>
  <si>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</si>
  <si>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</si>
  <si>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</si>
  <si>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</si>
  <si>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</si>
  <si>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</si>
  <si>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</si>
  <si>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</si>
  <si>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</si>
  <si>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</si>
  <si>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</si>
  <si>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</si>
  <si>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</si>
  <si>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</si>
  <si>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</si>
  <si>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</si>
  <si>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</si>
  <si>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</si>
  <si>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</si>
  <si>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</si>
  <si>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</si>
  <si>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</si>
  <si>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</si>
  <si>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</si>
  <si>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</si>
  <si>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</si>
  <si>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</si>
  <si>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</si>
  <si>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</si>
  <si>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</si>
  <si>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</si>
  <si>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</si>
  <si>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</si>
  <si>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</si>
  <si>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</si>
  <si>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</si>
  <si>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</si>
  <si>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</si>
  <si>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</si>
  <si>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</si>
  <si>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</si>
  <si>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</si>
  <si>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</si>
  <si>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</si>
  <si>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</si>
  <si>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</si>
  <si>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</si>
  <si>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</si>
  <si>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</si>
  <si>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</si>
  <si>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</si>
  <si>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</si>
  <si>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</si>
  <si>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</si>
  <si>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</si>
  <si>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</si>
  <si>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</si>
  <si>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</si>
  <si>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</si>
  <si>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</si>
  <si>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</si>
  <si>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</si>
  <si>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</si>
  <si>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</si>
  <si>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</si>
  <si>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</si>
  <si>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</si>
  <si>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</si>
  <si>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</si>
  <si>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</si>
  <si>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</si>
  <si>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</si>
  <si>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</si>
  <si>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</si>
  <si>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</si>
  <si>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</si>
  <si>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</si>
  <si>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</si>
  <si>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</si>
  <si>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</si>
  <si>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</si>
  <si>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</si>
  <si>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</si>
  <si>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</si>
  <si>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</si>
  <si>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</si>
  <si>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</si>
  <si>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</si>
  <si>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</si>
  <si>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</si>
  <si>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</si>
  <si>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</si>
  <si>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</si>
  <si>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</si>
  <si>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</si>
  <si>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</si>
  <si>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</si>
  <si>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</si>
  <si>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</si>
  <si>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</si>
  <si>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</si>
  <si>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</si>
  <si>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</si>
  <si>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</si>
  <si>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</si>
  <si>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</si>
  <si>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</si>
  <si>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</si>
  <si>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</si>
  <si>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</si>
  <si>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</si>
  <si>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</si>
  <si>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</si>
  <si>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</si>
  <si>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</si>
  <si>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</si>
  <si>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</si>
  <si>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</si>
  <si>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</si>
  <si>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</si>
  <si>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</si>
  <si>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</si>
  <si>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</si>
  <si>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</si>
  <si>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</si>
  <si>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</si>
  <si>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</si>
  <si>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</si>
  <si>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</si>
  <si>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</si>
  <si>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</si>
  <si>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</si>
  <si>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</si>
  <si>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</si>
  <si>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</si>
  <si>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</si>
  <si>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</si>
  <si>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</si>
  <si>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</si>
  <si>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</si>
  <si>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</si>
  <si>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</si>
  <si>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</si>
  <si>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</si>
  <si>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</si>
  <si>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</si>
  <si>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</si>
  <si>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</si>
  <si>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</si>
  <si>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</si>
  <si>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</si>
  <si>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</si>
  <si>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</si>
  <si>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</si>
  <si>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</si>
  <si>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</si>
  <si>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</si>
  <si>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</si>
  <si>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</si>
  <si>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</si>
  <si>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</si>
  <si>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</si>
  <si>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</si>
  <si>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</si>
  <si>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</si>
  <si>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</si>
  <si>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</si>
  <si>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</si>
  <si>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</si>
  <si>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</si>
  <si>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</si>
  <si>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</si>
  <si>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</si>
  <si>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</si>
  <si>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</si>
  <si>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</si>
  <si>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</si>
  <si>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</si>
  <si>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</si>
  <si>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</si>
  <si>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</si>
  <si>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</si>
  <si>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</si>
  <si>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</si>
  <si>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</si>
  <si>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</si>
  <si>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</si>
  <si>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</si>
  <si>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</si>
  <si>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</si>
  <si>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</si>
  <si>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</si>
  <si>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</si>
  <si>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</si>
  <si>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</si>
  <si>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</si>
  <si>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</si>
  <si>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</si>
  <si>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</si>
  <si>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</si>
  <si>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</si>
  <si>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</si>
  <si>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</si>
  <si>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</si>
  <si>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</si>
  <si>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</si>
  <si>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</si>
  <si>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</si>
  <si>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</si>
  <si>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</si>
  <si>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</si>
  <si>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</si>
  <si>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</si>
  <si>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</si>
  <si>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</si>
  <si>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</si>
  <si>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</si>
  <si>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</si>
  <si>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</si>
  <si>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</si>
  <si>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</si>
  <si>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</si>
  <si>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</si>
  <si>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</si>
  <si>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</si>
  <si>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</si>
  <si>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</si>
  <si>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</si>
  <si>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</si>
  <si>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</si>
  <si>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</si>
  <si>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</si>
  <si>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</si>
  <si>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</si>
  <si>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</si>
  <si>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</si>
  <si>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</si>
  <si>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</si>
  <si>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</si>
  <si>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</si>
  <si>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</si>
  <si>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</si>
  <si>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</si>
  <si>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</si>
  <si>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</si>
  <si>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</si>
  <si>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</si>
  <si>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</si>
  <si>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</si>
  <si>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</si>
  <si>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</si>
  <si>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</si>
  <si>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</si>
  <si>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</si>
  <si>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</si>
  <si>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</si>
  <si>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</si>
  <si>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</si>
  <si>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</si>
  <si>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</si>
  <si>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</si>
  <si>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</si>
  <si>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</si>
  <si>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</si>
  <si>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</si>
  <si>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</si>
  <si>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</si>
  <si>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</si>
  <si>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</si>
  <si>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</si>
  <si>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</si>
  <si>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</si>
  <si>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</si>
  <si>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</si>
  <si>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</si>
  <si>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</si>
  <si>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</si>
  <si>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</si>
  <si>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</si>
  <si>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</si>
  <si>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</si>
  <si>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</si>
  <si>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</si>
  <si>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</si>
  <si>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</si>
  <si>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</si>
  <si>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</si>
  <si>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</si>
  <si>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</si>
  <si>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</si>
  <si>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</si>
  <si>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</si>
  <si>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</si>
  <si>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</si>
  <si>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</si>
  <si>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</si>
  <si>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</si>
  <si>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</si>
  <si>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</si>
  <si>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</si>
  <si>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</si>
  <si>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</si>
  <si>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</si>
  <si>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</si>
  <si>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</si>
  <si>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</si>
  <si>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</si>
  <si>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</si>
  <si>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</si>
  <si>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</si>
  <si>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</si>
  <si>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</si>
  <si>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</si>
  <si>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</si>
  <si>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</si>
  <si>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</si>
  <si>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</si>
  <si>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</si>
  <si>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</si>
  <si>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</si>
  <si>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</si>
  <si>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</si>
  <si>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</si>
  <si>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</si>
  <si>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</si>
  <si>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</si>
  <si>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</si>
  <si>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</si>
  <si>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</si>
  <si>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</si>
  <si>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</si>
  <si>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</si>
  <si>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</si>
  <si>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</si>
  <si>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</si>
  <si>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</si>
  <si>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</si>
  <si>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</si>
  <si>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</si>
  <si>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</si>
  <si>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</si>
  <si>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</si>
  <si>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</si>
  <si>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</si>
  <si>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</si>
  <si>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</si>
  <si>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</si>
  <si>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</si>
  <si>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</si>
  <si>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</si>
  <si>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</si>
  <si>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</si>
  <si>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</si>
  <si>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</si>
  <si>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</si>
  <si>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</si>
  <si>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</si>
  <si>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</si>
  <si>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</si>
  <si>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</si>
  <si>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</si>
  <si>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</si>
  <si>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</si>
  <si>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</si>
  <si>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</si>
  <si>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</si>
  <si>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</si>
  <si>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</si>
  <si>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</si>
  <si>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</si>
  <si>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</si>
  <si>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</si>
  <si>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</si>
  <si>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</si>
  <si>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</si>
  <si>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</si>
  <si>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</si>
  <si>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</si>
  <si>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</si>
  <si>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</si>
  <si>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</si>
  <si>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</si>
  <si>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</si>
  <si>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</si>
  <si>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</si>
  <si>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</si>
  <si>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</si>
  <si>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</si>
  <si>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</si>
  <si>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</si>
  <si>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</si>
  <si>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</si>
  <si>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</si>
  <si>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</si>
  <si>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</si>
  <si>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</si>
  <si>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</si>
  <si>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</si>
  <si>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</si>
  <si>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</si>
  <si>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</si>
  <si>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</si>
  <si>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</si>
  <si>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</si>
  <si>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</si>
  <si>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</si>
  <si>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</si>
  <si>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</si>
  <si>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</si>
  <si>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</si>
  <si>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</si>
  <si>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</si>
  <si>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</si>
  <si>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</si>
  <si>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</si>
  <si>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</si>
  <si>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</si>
  <si>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</si>
  <si>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</si>
  <si>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</si>
  <si>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</si>
  <si>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</si>
  <si>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</si>
  <si>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</si>
  <si>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</si>
  <si>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</si>
  <si>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</si>
  <si>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</si>
  <si>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</si>
  <si>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</si>
  <si>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</si>
  <si>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</si>
  <si>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</si>
  <si>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</si>
  <si>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</si>
  <si>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</si>
  <si>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</si>
  <si>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</si>
  <si>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</si>
  <si>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</si>
  <si>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</si>
  <si>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</si>
  <si>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</si>
  <si>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</si>
  <si>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</si>
  <si>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</si>
  <si>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</si>
  <si>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</si>
  <si>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</si>
  <si>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</si>
  <si>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</si>
  <si>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</si>
  <si>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</si>
  <si>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</si>
  <si>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</si>
  <si>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</si>
  <si>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</si>
  <si>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</si>
  <si>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</si>
  <si>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</si>
  <si>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</si>
  <si>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</si>
  <si>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</si>
  <si>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</si>
  <si>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</si>
  <si>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</si>
  <si>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</si>
  <si>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</si>
  <si>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</si>
  <si>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</si>
  <si>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</si>
  <si>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</si>
  <si>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</si>
  <si>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</si>
  <si>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</si>
  <si>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</si>
  <si>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</si>
  <si>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</si>
  <si>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</si>
  <si>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</si>
  <si>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</si>
  <si>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</si>
  <si>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</si>
  <si>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</si>
  <si>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</si>
  <si>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</si>
  <si>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</si>
  <si>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</si>
  <si>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</si>
  <si>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</si>
  <si>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</si>
  <si>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</si>
  <si>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</si>
  <si>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</si>
  <si>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</si>
  <si>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</si>
  <si>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</si>
  <si>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</si>
  <si>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</si>
  <si>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</si>
  <si>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</si>
  <si>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</si>
  <si>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</si>
  <si>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</si>
  <si>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</si>
  <si>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</si>
  <si>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</si>
  <si>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</si>
  <si>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</si>
  <si>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</si>
  <si>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</si>
  <si>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</si>
  <si>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</si>
  <si>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</si>
  <si>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</si>
  <si>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</si>
  <si>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</si>
  <si>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</si>
  <si>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</si>
  <si>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</si>
  <si>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</si>
  <si>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</si>
  <si>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</si>
  <si>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</si>
  <si>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</si>
  <si>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</si>
  <si>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</si>
  <si>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</si>
  <si>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</si>
  <si>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</si>
  <si>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</si>
  <si>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</si>
  <si>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</si>
  <si>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</si>
  <si>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</si>
  <si>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</si>
  <si>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</si>
  <si>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</si>
  <si>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</si>
  <si>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</si>
  <si>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</si>
  <si>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</si>
  <si>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</si>
  <si>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</si>
  <si>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</si>
  <si>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</si>
  <si>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</si>
  <si>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</si>
  <si>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</si>
  <si>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</si>
  <si>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</si>
  <si>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</si>
  <si>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</si>
  <si>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</si>
  <si>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</si>
  <si>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</si>
  <si>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</si>
  <si>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</si>
  <si>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</si>
  <si>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</si>
  <si>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</si>
  <si>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</si>
  <si>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</si>
  <si>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</si>
  <si>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</si>
  <si>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</si>
  <si>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</si>
  <si>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</si>
  <si>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</si>
  <si>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</si>
  <si>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</si>
  <si>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</si>
  <si>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</si>
  <si>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</si>
  <si>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</si>
  <si>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</si>
  <si>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</si>
  <si>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</si>
  <si>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</si>
  <si>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</si>
  <si>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</si>
  <si>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</si>
  <si>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</si>
  <si>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</si>
  <si>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</si>
  <si>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</si>
  <si>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</si>
  <si>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</si>
  <si>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</si>
  <si>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</si>
  <si>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</si>
  <si>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</si>
  <si>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</si>
  <si>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</si>
  <si>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</si>
  <si>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</si>
  <si>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</si>
  <si>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</si>
  <si>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</si>
  <si>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</si>
  <si>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</si>
  <si>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</si>
  <si>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</si>
  <si>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</si>
  <si>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</si>
  <si>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</si>
  <si>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</si>
  <si>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</si>
  <si>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</si>
  <si>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</si>
  <si>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</si>
  <si>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</si>
  <si>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</si>
  <si>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</si>
  <si>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</si>
  <si>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</si>
  <si>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</si>
  <si>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</si>
  <si>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</si>
  <si>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</si>
  <si>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</si>
  <si>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</si>
  <si>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</si>
  <si>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</si>
  <si>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</si>
  <si>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</si>
  <si>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</si>
  <si>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</si>
  <si>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</si>
  <si>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</si>
  <si>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</si>
  <si>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</si>
  <si>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</si>
  <si>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</si>
  <si>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</si>
  <si>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</si>
  <si>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</si>
  <si>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</si>
  <si>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</si>
  <si>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</si>
  <si>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</si>
  <si>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</si>
  <si>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</si>
  <si>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</si>
  <si>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</si>
  <si>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</si>
  <si>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</si>
  <si>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</si>
  <si>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</si>
  <si>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</si>
  <si>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</si>
  <si>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</si>
  <si>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</si>
  <si>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</si>
  <si>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</si>
  <si>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</si>
  <si>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</si>
  <si>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</si>
  <si>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</si>
  <si>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</si>
  <si>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</si>
  <si>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</si>
  <si>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</si>
  <si>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</si>
  <si>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</si>
  <si>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</si>
  <si>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</si>
  <si>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</si>
  <si>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</si>
  <si>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</si>
  <si>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</si>
  <si>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</si>
  <si>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</si>
  <si>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</si>
  <si>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</si>
  <si>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</si>
  <si>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</si>
  <si>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</si>
  <si>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</si>
  <si>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</si>
  <si>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</si>
  <si>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</si>
  <si>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</si>
  <si>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</si>
  <si>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</si>
  <si>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</si>
  <si>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</si>
  <si>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</si>
  <si>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</si>
  <si>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</si>
  <si>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</si>
  <si>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</si>
  <si>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</si>
  <si>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</si>
  <si>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</si>
  <si>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</si>
  <si>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</si>
  <si>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</si>
  <si>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</si>
  <si>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</si>
  <si>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</si>
  <si>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</si>
  <si>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</si>
  <si>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</si>
  <si>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</si>
  <si>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</si>
  <si>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</si>
  <si>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</si>
  <si>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</si>
  <si>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</si>
  <si>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</si>
  <si>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</si>
  <si>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</si>
  <si>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</si>
  <si>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</si>
  <si>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</si>
  <si>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</si>
  <si>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</si>
  <si>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</si>
  <si>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</si>
  <si>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</si>
  <si>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</si>
  <si>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</si>
  <si>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</si>
  <si>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</si>
  <si>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</si>
  <si>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</si>
  <si>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</si>
  <si>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</si>
  <si>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</si>
  <si>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</si>
  <si>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</si>
  <si>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</si>
  <si>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</si>
  <si>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</si>
  <si>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</si>
  <si>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</si>
  <si>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</si>
  <si>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</si>
  <si>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</si>
  <si>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</si>
  <si>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</si>
  <si>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</si>
  <si>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</si>
  <si>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</si>
  <si>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</si>
  <si>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</si>
  <si>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</si>
  <si>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</si>
  <si>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</si>
  <si>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</si>
  <si>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</si>
  <si>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</si>
  <si>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</si>
  <si>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</si>
  <si>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</si>
  <si>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</si>
  <si>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</si>
  <si>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</si>
  <si>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</si>
  <si>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</si>
  <si>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</si>
  <si>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</si>
  <si>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</si>
  <si>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</si>
  <si>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</si>
  <si>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</si>
  <si>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</si>
  <si>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</si>
  <si>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</si>
  <si>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</si>
  <si>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</si>
  <si>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</si>
  <si>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</si>
  <si>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</si>
  <si>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</si>
  <si>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</si>
  <si>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</si>
  <si>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</si>
  <si>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</si>
  <si>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</si>
  <si>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</si>
  <si>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</si>
  <si>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</si>
  <si>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</si>
  <si>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</si>
  <si>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</si>
  <si>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</si>
  <si>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</si>
  <si>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</si>
  <si>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</si>
  <si>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</si>
  <si>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</si>
  <si>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</si>
  <si>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</si>
  <si>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</si>
  <si>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</si>
  <si>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</si>
  <si>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</si>
  <si>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</si>
  <si>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</si>
  <si>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</si>
  <si>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</si>
  <si>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</si>
  <si>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</si>
  <si>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</si>
  <si>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</si>
  <si>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</si>
  <si>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</si>
  <si>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</si>
  <si>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</si>
  <si>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</si>
  <si>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</si>
  <si>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</si>
  <si>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</si>
  <si>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</si>
  <si>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</si>
  <si>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</si>
  <si>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</si>
  <si>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</si>
  <si>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</si>
  <si>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</si>
  <si>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</si>
  <si>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</si>
  <si>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</si>
  <si>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</si>
  <si>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</si>
  <si>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</si>
  <si>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</si>
  <si>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</si>
  <si>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</si>
  <si>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</si>
  <si>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</si>
  <si>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</si>
  <si>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</si>
  <si>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</si>
  <si>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</si>
  <si>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</si>
  <si>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</si>
  <si>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</si>
  <si>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</si>
  <si>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</si>
  <si>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</si>
  <si>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</si>
  <si>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</si>
  <si>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</si>
  <si>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</si>
  <si>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</si>
  <si>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</si>
  <si>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</si>
  <si>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</si>
  <si>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</si>
  <si>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</si>
  <si>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</si>
  <si>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</si>
  <si>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</si>
  <si>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</si>
  <si>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</si>
  <si>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</si>
  <si>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</si>
  <si>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</si>
  <si>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</si>
  <si>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</si>
  <si>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</si>
  <si>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</si>
  <si>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</si>
  <si>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</si>
  <si>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</si>
  <si>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</si>
  <si>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</si>
  <si>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</si>
  <si>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</si>
  <si>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</si>
  <si>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</si>
  <si>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</si>
  <si>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</si>
  <si>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</si>
  <si>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</si>
  <si>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</si>
  <si>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</si>
  <si>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</si>
  <si>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</si>
  <si>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</si>
  <si>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</si>
  <si>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</si>
  <si>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</si>
  <si>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</si>
  <si>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</si>
  <si>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</si>
  <si>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</si>
  <si>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</si>
  <si>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</si>
  <si>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</si>
  <si>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</si>
  <si>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</si>
  <si>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</si>
  <si>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</si>
  <si>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</si>
  <si>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</si>
  <si>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</si>
  <si>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</si>
  <si>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</si>
  <si>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</si>
  <si>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</si>
  <si>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</si>
  <si>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</si>
  <si>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</si>
  <si>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</si>
  <si>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</si>
  <si>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</si>
  <si>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</si>
  <si>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</si>
  <si>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</si>
  <si>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</si>
  <si>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</si>
  <si>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</si>
  <si>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</si>
  <si>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</si>
  <si>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</si>
  <si>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</si>
  <si>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</si>
  <si>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</si>
  <si>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</si>
  <si>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</si>
  <si>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</si>
  <si>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</si>
  <si>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</si>
  <si>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</si>
  <si>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</si>
  <si>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</si>
  <si>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</si>
  <si>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</si>
  <si>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</si>
  <si>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</si>
  <si>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</si>
  <si>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</si>
  <si>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</si>
  <si>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</si>
  <si>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</si>
  <si>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</si>
  <si>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</si>
  <si>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</si>
  <si>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</si>
  <si>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</si>
  <si>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</si>
  <si>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</si>
  <si>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</si>
  <si>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</si>
  <si>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</si>
  <si>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</si>
  <si>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</si>
  <si>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</si>
  <si>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</si>
  <si>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</si>
  <si>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</si>
  <si>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</si>
  <si>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</si>
  <si>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</si>
  <si>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</si>
  <si>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</si>
  <si>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</si>
  <si>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</si>
  <si>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</si>
  <si>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</si>
  <si>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</si>
  <si>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</si>
  <si>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</si>
  <si>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</si>
  <si>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</si>
  <si>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</si>
  <si>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</si>
  <si>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</si>
  <si>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</si>
  <si>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</si>
  <si>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</si>
  <si>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</si>
  <si>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</si>
  <si>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</si>
  <si>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</si>
  <si>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</si>
  <si>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</si>
  <si>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</si>
  <si>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</si>
  <si>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</si>
  <si>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</si>
  <si>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</si>
  <si>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</si>
  <si>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</si>
  <si>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</si>
  <si>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</si>
  <si>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</si>
  <si>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</si>
  <si>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</si>
  <si>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</si>
  <si>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</si>
  <si>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</si>
  <si>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</si>
  <si>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</si>
  <si>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</si>
  <si>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</si>
  <si>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</si>
  <si>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</si>
  <si>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</si>
  <si>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</si>
  <si>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</si>
  <si>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</si>
  <si>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</si>
  <si>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</si>
  <si>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</si>
  <si>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</si>
  <si>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</si>
  <si>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</si>
  <si>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</si>
  <si>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</si>
  <si>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</si>
  <si>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</si>
  <si>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</si>
  <si>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</si>
  <si>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</si>
  <si>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</si>
  <si>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</si>
  <si>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</si>
  <si>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</si>
  <si>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</si>
  <si>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</si>
  <si>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</si>
  <si>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</si>
  <si>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</si>
  <si>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</si>
  <si>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</si>
  <si>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</si>
  <si>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</si>
  <si>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</si>
  <si>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</si>
  <si>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</si>
  <si>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</si>
  <si>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</si>
  <si>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</si>
  <si>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</si>
  <si>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</si>
  <si>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</si>
  <si>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</si>
  <si>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</si>
  <si>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</si>
  <si>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</si>
  <si>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</si>
  <si>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</si>
  <si>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</si>
  <si>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</si>
  <si>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</si>
  <si>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</si>
  <si>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</si>
  <si>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</si>
  <si>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</si>
  <si>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</si>
  <si>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</si>
  <si>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</si>
  <si>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</si>
  <si>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</si>
  <si>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</si>
  <si>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</si>
  <si>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</si>
  <si>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</si>
  <si>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</si>
  <si>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</si>
  <si>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</si>
  <si>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</si>
  <si>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</si>
  <si>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</si>
  <si>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</si>
  <si>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</si>
  <si>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</si>
  <si>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</si>
  <si>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</si>
  <si>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</si>
  <si>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</si>
  <si>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</si>
  <si>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</si>
  <si>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</si>
  <si>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</si>
  <si>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</si>
  <si>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</si>
  <si>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</si>
  <si>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</si>
  <si>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</si>
  <si>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</si>
  <si>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</si>
  <si>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</si>
  <si>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</si>
  <si>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</si>
  <si>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</si>
  <si>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</si>
  <si>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</si>
  <si>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</si>
  <si>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</si>
  <si>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</si>
  <si>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</si>
  <si>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</si>
  <si>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</si>
  <si>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</si>
  <si>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</si>
  <si>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</si>
  <si>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</si>
  <si>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</si>
  <si>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</si>
  <si>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</si>
  <si>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</si>
  <si>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</si>
  <si>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</si>
  <si>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</si>
  <si>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</si>
  <si>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</si>
  <si>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</si>
  <si>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</si>
  <si>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</si>
  <si>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</si>
  <si>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</si>
  <si>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</si>
  <si>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</si>
  <si>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</si>
  <si>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</si>
  <si>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</si>
  <si>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</si>
  <si>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</si>
  <si>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</si>
  <si>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</si>
  <si>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</si>
  <si>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</si>
  <si>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</si>
  <si>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</si>
  <si>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</si>
  <si>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</si>
  <si>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</si>
  <si>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</si>
  <si>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</si>
  <si>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</si>
  <si>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</si>
  <si>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</si>
  <si>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</si>
  <si>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</si>
  <si>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</si>
  <si>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</si>
  <si>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</si>
  <si>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</si>
  <si>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</si>
  <si>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</si>
  <si>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</si>
  <si>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</si>
  <si>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</si>
  <si>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</si>
  <si>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</si>
  <si>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</si>
  <si>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</si>
  <si>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</si>
  <si>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</si>
  <si>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</si>
  <si>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</si>
  <si>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</si>
  <si>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</si>
  <si>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</si>
  <si>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</si>
  <si>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</si>
  <si>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</si>
  <si>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</si>
  <si>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</si>
  <si>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</si>
  <si>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</si>
  <si>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</si>
  <si>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</si>
  <si>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</si>
  <si>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</si>
  <si>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</si>
  <si>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</si>
  <si>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</si>
  <si>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</si>
  <si>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</si>
  <si>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</si>
  <si>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</si>
  <si>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</si>
  <si>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</si>
  <si>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</si>
  <si>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</si>
  <si>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</si>
  <si>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</si>
  <si>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</si>
  <si>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</si>
  <si>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</si>
  <si>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</si>
  <si>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</si>
  <si>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</si>
  <si>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</si>
  <si>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</si>
  <si>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</si>
  <si>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</si>
  <si>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</si>
  <si>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</si>
  <si>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</si>
  <si>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</si>
  <si>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</si>
  <si>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</si>
  <si>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</si>
  <si>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</si>
  <si>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</si>
  <si>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</si>
  <si>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</si>
  <si>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</si>
  <si>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</si>
  <si>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</si>
  <si>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</si>
  <si>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</si>
  <si>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</si>
  <si>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</si>
  <si>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</si>
  <si>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</si>
  <si>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</si>
  <si>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</si>
  <si>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</si>
  <si>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</si>
  <si>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</si>
  <si>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</si>
  <si>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</si>
  <si>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</si>
  <si>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</si>
  <si>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</si>
  <si>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</si>
  <si>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</si>
  <si>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</si>
  <si>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</si>
  <si>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</si>
  <si>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</si>
  <si>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</si>
  <si>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</si>
  <si>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</si>
  <si>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</si>
  <si>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</si>
  <si>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</si>
  <si>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</si>
  <si>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</si>
  <si>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</si>
  <si>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</si>
  <si>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</si>
  <si>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</si>
  <si>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</si>
  <si>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</si>
  <si>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</si>
  <si>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</si>
  <si>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</si>
  <si>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</si>
  <si>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</si>
  <si>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</si>
  <si>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</si>
  <si>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</si>
  <si>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</si>
  <si>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</si>
  <si>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</si>
  <si>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</si>
  <si>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</si>
  <si>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</si>
  <si>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</si>
  <si>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</si>
  <si>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</si>
  <si>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</si>
  <si>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</si>
  <si>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</si>
  <si>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</si>
  <si>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</si>
  <si>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</si>
  <si>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</si>
  <si>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</si>
  <si>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</si>
  <si>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</si>
  <si>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</si>
  <si>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</si>
  <si>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</si>
  <si>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</si>
  <si>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</si>
  <si>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</si>
  <si>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</si>
  <si>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</si>
  <si>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</si>
  <si>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</si>
  <si>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</si>
  <si>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</si>
  <si>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</si>
  <si>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</si>
  <si>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</si>
  <si>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</si>
  <si>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</si>
  <si>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</si>
  <si>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</si>
  <si>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</si>
  <si>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</si>
  <si>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</si>
  <si>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</si>
  <si>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</si>
  <si>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</si>
  <si>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</si>
  <si>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</si>
  <si>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</si>
  <si>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</si>
  <si>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</si>
  <si>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</si>
  <si>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</si>
  <si>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</si>
  <si>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</si>
  <si>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</si>
  <si>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</si>
  <si>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</si>
  <si>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</si>
  <si>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</si>
  <si>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</si>
  <si>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</si>
  <si>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</si>
  <si>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</si>
  <si>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</si>
  <si>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</si>
  <si>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</si>
  <si>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</si>
  <si>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</si>
  <si>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</si>
  <si>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</si>
  <si>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</si>
  <si>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</si>
  <si>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</si>
  <si>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</si>
  <si>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</si>
  <si>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</si>
  <si>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</si>
  <si>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</si>
  <si>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</si>
  <si>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</si>
  <si>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</si>
  <si>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</si>
  <si>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</si>
  <si>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</si>
  <si>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</si>
  <si>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</si>
  <si>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</si>
  <si>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</si>
  <si>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</si>
  <si>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</si>
  <si>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</si>
  <si>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</si>
  <si>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</si>
  <si>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</si>
  <si>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</si>
  <si>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</si>
  <si>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</si>
  <si>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</si>
  <si>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</si>
  <si>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</si>
  <si>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</si>
  <si>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</si>
  <si>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</si>
  <si>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</si>
  <si>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</si>
  <si>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</si>
  <si>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</si>
  <si>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</si>
  <si>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</si>
  <si>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</si>
  <si>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</si>
  <si>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</si>
  <si>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</si>
  <si>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</si>
  <si>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</si>
  <si>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</si>
  <si>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</si>
  <si>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</si>
  <si>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</si>
  <si>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</si>
  <si>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</si>
  <si>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</si>
  <si>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</si>
  <si>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</si>
  <si>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</si>
  <si>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</si>
  <si>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</si>
  <si>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</si>
  <si>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</si>
  <si>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</si>
  <si>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</si>
  <si>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</si>
  <si>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</si>
  <si>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</si>
  <si>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</si>
  <si>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</si>
  <si>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</si>
  <si>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</si>
  <si>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</si>
  <si>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</si>
  <si>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</si>
  <si>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</si>
  <si>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</si>
  <si>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</si>
  <si>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</si>
  <si>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</si>
  <si>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</si>
  <si>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</si>
  <si>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</si>
  <si>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</si>
  <si>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</si>
  <si>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</si>
  <si>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</si>
  <si>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</si>
  <si>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</si>
  <si>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</si>
  <si>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</si>
  <si>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</si>
  <si>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</si>
  <si>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</si>
  <si>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</si>
  <si>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</si>
  <si>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</si>
  <si>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</si>
  <si>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</si>
  <si>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</si>
  <si>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</si>
  <si>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</si>
  <si>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</si>
  <si>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</si>
  <si>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</si>
  <si>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</si>
  <si>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</si>
  <si>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</si>
  <si>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</si>
  <si>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</si>
  <si>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</si>
  <si>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</si>
  <si>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</si>
  <si>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</si>
  <si>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</si>
  <si>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</si>
  <si>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</si>
  <si>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</si>
  <si>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</si>
  <si>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</si>
  <si>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</si>
  <si>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</si>
  <si>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</si>
  <si>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</si>
  <si>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</si>
  <si>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</si>
  <si>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</si>
  <si>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</si>
  <si>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</si>
  <si>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</si>
  <si>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</si>
  <si>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</si>
  <si>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</si>
  <si>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</si>
  <si>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</si>
  <si>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</si>
  <si>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</si>
  <si>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</si>
  <si>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</si>
  <si>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</si>
  <si>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</si>
  <si>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</si>
  <si>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</si>
  <si>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</si>
  <si>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</si>
  <si>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</si>
  <si>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</si>
  <si>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</si>
  <si>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</si>
  <si>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</si>
  <si>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</si>
  <si>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</si>
  <si>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</si>
  <si>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</si>
  <si>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</si>
  <si>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</si>
  <si>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</si>
  <si>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</si>
  <si>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</si>
  <si>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</si>
  <si>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</si>
  <si>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</si>
  <si>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</si>
  <si>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</si>
  <si>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</si>
  <si>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</si>
  <si>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</si>
  <si>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</si>
  <si>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</si>
  <si>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</si>
  <si>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</si>
  <si>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</si>
  <si>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</si>
  <si>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</si>
  <si>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</si>
  <si>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</si>
  <si>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</si>
  <si>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</si>
  <si>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</si>
  <si>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</si>
  <si>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</si>
  <si>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</si>
  <si>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</si>
  <si>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</si>
  <si>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</si>
  <si>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</si>
  <si>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</si>
  <si>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</si>
  <si>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</si>
  <si>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</si>
  <si>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</si>
  <si>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</si>
  <si>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</si>
  <si>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</si>
  <si>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</si>
  <si>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</si>
  <si>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</si>
  <si>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</si>
  <si>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</si>
  <si>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</si>
  <si>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</si>
  <si>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</si>
  <si>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</si>
  <si>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</si>
  <si>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</si>
  <si>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</si>
  <si>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</si>
  <si>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</si>
  <si>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</si>
  <si>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</si>
  <si>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</si>
  <si>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</si>
  <si>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</si>
  <si>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</si>
  <si>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</si>
  <si>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</si>
  <si>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</si>
  <si>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</si>
  <si>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</si>
  <si>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</si>
  <si>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</si>
  <si>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</si>
  <si>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</si>
  <si>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</si>
  <si>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</si>
  <si>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</si>
  <si>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</si>
  <si>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</si>
  <si>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</si>
  <si>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</si>
  <si>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</si>
  <si>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</si>
  <si>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</si>
  <si>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</si>
  <si>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</si>
  <si>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</si>
  <si>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</si>
  <si>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</si>
  <si>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</si>
  <si>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</si>
  <si>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</si>
  <si>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</si>
  <si>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</si>
  <si>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</si>
  <si>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</si>
  <si>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</si>
  <si>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</si>
  <si>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</si>
  <si>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</si>
  <si>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</si>
  <si>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</si>
  <si>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</si>
  <si>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</si>
  <si>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</si>
  <si>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</si>
  <si>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</si>
  <si>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</si>
  <si>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</si>
  <si>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</si>
  <si>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</si>
  <si>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</si>
  <si>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</si>
  <si>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</si>
  <si>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</si>
  <si>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</si>
  <si>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</si>
  <si>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</si>
  <si>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</si>
  <si>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</si>
  <si>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</si>
  <si>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</si>
  <si>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</si>
  <si>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</si>
  <si>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</si>
  <si>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</si>
  <si>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</si>
  <si>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</si>
  <si>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</si>
  <si>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</si>
  <si>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</si>
  <si>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</si>
  <si>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</si>
  <si>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</si>
  <si>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</si>
  <si>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</si>
  <si>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</si>
  <si>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</si>
  <si>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</si>
  <si>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</si>
  <si>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</si>
  <si>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</si>
  <si>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</si>
  <si>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</si>
  <si>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</si>
  <si>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</si>
  <si>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</si>
  <si>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</si>
  <si>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</si>
  <si>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</si>
  <si>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</si>
  <si>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</si>
  <si>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</si>
  <si>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</si>
  <si>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</si>
  <si>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</si>
  <si>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</si>
  <si>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</si>
  <si>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</si>
  <si>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</si>
  <si>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</si>
  <si>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</si>
  <si>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</si>
  <si>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</si>
  <si>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</si>
  <si>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</si>
  <si>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</si>
  <si>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</si>
  <si>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</si>
  <si>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</si>
  <si>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</si>
  <si>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</si>
  <si>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</si>
  <si>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</si>
  <si>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</si>
  <si>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</si>
  <si>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</si>
  <si>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</si>
  <si>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</si>
  <si>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</si>
  <si>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</si>
  <si>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</si>
  <si>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</si>
  <si>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</si>
  <si>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</si>
  <si>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</si>
  <si>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</si>
  <si>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</si>
  <si>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</si>
  <si>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</si>
  <si>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</si>
  <si>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</si>
  <si>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</si>
  <si>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</si>
  <si>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</si>
  <si>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</si>
  <si>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</si>
  <si>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</si>
  <si>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</si>
  <si>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</si>
  <si>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</si>
  <si>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</si>
  <si>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</si>
  <si>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</si>
  <si>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</si>
  <si>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</si>
  <si>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</si>
  <si>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</si>
  <si>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</si>
  <si>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</si>
  <si>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</si>
  <si>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</si>
  <si>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</si>
  <si>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</si>
  <si>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</si>
  <si>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</si>
  <si>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</si>
  <si>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</si>
  <si>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</si>
  <si>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</si>
  <si>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</si>
  <si>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</si>
  <si>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</si>
  <si>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</si>
  <si>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</si>
  <si>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</si>
  <si>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</si>
  <si>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</si>
  <si>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</si>
  <si>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</si>
  <si>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</si>
  <si>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</si>
  <si>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</si>
  <si>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</si>
  <si>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</si>
  <si>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</si>
  <si>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</si>
  <si>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</si>
  <si>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</si>
  <si>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</si>
  <si>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</si>
  <si>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</si>
  <si>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</si>
  <si>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</si>
  <si>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</si>
  <si>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</si>
  <si>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</si>
  <si>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</si>
  <si>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</si>
  <si>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</si>
  <si>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</si>
  <si>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</si>
  <si>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</si>
  <si>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</si>
  <si>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</si>
  <si>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</si>
  <si>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</si>
  <si>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</si>
  <si>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</si>
  <si>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</si>
  <si>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</si>
  <si>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</si>
  <si>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</si>
  <si>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</si>
  <si>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</si>
  <si>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</si>
  <si>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</si>
  <si>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</si>
  <si>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</si>
  <si>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</si>
  <si>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</si>
  <si>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</si>
  <si>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</si>
  <si>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</si>
  <si>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</si>
  <si>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</si>
  <si>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</si>
  <si>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</si>
  <si>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</si>
  <si>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</si>
  <si>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</si>
  <si>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</si>
  <si>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</si>
  <si>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</si>
  <si>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</si>
  <si>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</si>
  <si>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</si>
  <si>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</si>
  <si>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</si>
  <si>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</si>
  <si>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</si>
  <si>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</si>
  <si>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</si>
  <si>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</si>
  <si>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</si>
  <si>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</si>
  <si>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</si>
  <si>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</si>
  <si>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</si>
  <si>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</si>
  <si>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</si>
  <si>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</si>
  <si>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</si>
  <si>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</si>
  <si>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</si>
  <si>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</si>
  <si>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</si>
  <si>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</si>
  <si>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</si>
  <si>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</si>
  <si>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</si>
  <si>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</si>
  <si>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</si>
  <si>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</si>
  <si>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</si>
  <si>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</si>
  <si>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</si>
  <si>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</si>
  <si>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</si>
  <si>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</si>
  <si>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</si>
  <si>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</si>
  <si>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</si>
  <si>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</si>
  <si>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</si>
  <si>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</si>
  <si>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</si>
  <si>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</si>
  <si>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</si>
  <si>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</si>
  <si>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</si>
  <si>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</si>
  <si>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</si>
  <si>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</si>
  <si>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</si>
  <si>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</si>
  <si>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</si>
  <si>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</si>
  <si>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</si>
  <si>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</si>
  <si>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</si>
  <si>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</si>
  <si>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</si>
  <si>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</si>
  <si>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</si>
  <si>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</si>
  <si>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</si>
  <si>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</si>
  <si>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</si>
  <si>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</si>
  <si>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</si>
  <si>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</si>
  <si>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</si>
  <si>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</si>
  <si>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</si>
  <si>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</si>
  <si>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</si>
  <si>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</si>
  <si>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</si>
  <si>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</si>
  <si>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</si>
  <si>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</si>
  <si>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</si>
  <si>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</si>
  <si>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</si>
  <si>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</si>
  <si>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</si>
  <si>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</si>
  <si>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</si>
  <si>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</si>
  <si>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</si>
  <si>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</si>
  <si>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</si>
  <si>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</si>
  <si>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</si>
  <si>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</si>
  <si>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</si>
  <si>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</si>
  <si>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</si>
  <si>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</si>
  <si>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</si>
  <si>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</si>
  <si>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</si>
  <si>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</si>
  <si>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</si>
  <si>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</si>
  <si>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</si>
  <si>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</si>
  <si>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</si>
  <si>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</si>
  <si>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</si>
  <si>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</si>
  <si>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</si>
  <si>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</si>
  <si>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</si>
  <si>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</si>
  <si>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</si>
  <si>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</si>
  <si>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</si>
  <si>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</si>
  <si>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</si>
  <si>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</si>
  <si>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</si>
  <si>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</si>
  <si>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</si>
  <si>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</si>
  <si>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</si>
  <si>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</si>
  <si>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</si>
  <si>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</si>
  <si>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</si>
  <si>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</si>
  <si>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</si>
  <si>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</si>
  <si>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</si>
  <si>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</si>
  <si>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</si>
  <si>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</si>
  <si>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</si>
  <si>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</si>
  <si>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</si>
  <si>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</si>
  <si>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</si>
  <si>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</si>
  <si>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</si>
  <si>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</si>
  <si>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</si>
  <si>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</si>
  <si>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</si>
  <si>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</si>
  <si>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</si>
  <si>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</si>
  <si>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</si>
  <si>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</si>
  <si>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</si>
  <si>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</si>
  <si>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</si>
  <si>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</si>
  <si>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</si>
  <si>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</si>
  <si>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</si>
  <si>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</si>
  <si>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</si>
  <si>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</si>
  <si>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</si>
  <si>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</si>
  <si>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</si>
  <si>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</si>
  <si>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</si>
  <si>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</si>
  <si>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</si>
  <si>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</si>
  <si>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</si>
  <si>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</si>
  <si>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</si>
  <si>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</si>
  <si>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</si>
  <si>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</si>
  <si>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</si>
  <si>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</si>
  <si>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</si>
  <si>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</si>
  <si>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</si>
  <si>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</si>
  <si>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</si>
  <si>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</si>
  <si>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</si>
  <si>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</si>
  <si>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</si>
  <si>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</si>
  <si>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</si>
  <si>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</si>
  <si>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</si>
  <si>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</si>
  <si>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</si>
  <si>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</si>
  <si>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</si>
  <si>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</si>
  <si>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</si>
  <si>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</si>
  <si>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</si>
  <si>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</si>
  <si>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</si>
  <si>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</si>
  <si>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</si>
  <si>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</si>
  <si>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</si>
  <si>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</si>
  <si>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</si>
  <si>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</si>
  <si>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</si>
  <si>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</si>
  <si>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</si>
  <si>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</si>
  <si>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</si>
  <si>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</si>
  <si>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</si>
  <si>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</si>
  <si>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</si>
  <si>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</si>
  <si>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</si>
  <si>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</si>
  <si>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</si>
  <si>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</si>
  <si>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</si>
  <si>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</si>
  <si>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</si>
  <si>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</si>
  <si>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</si>
  <si>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</si>
  <si>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</si>
  <si>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</si>
  <si>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</si>
  <si>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</si>
  <si>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</si>
  <si>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</si>
  <si>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</si>
  <si>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</si>
  <si>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</si>
  <si>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</si>
  <si>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</si>
  <si>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</si>
  <si>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</si>
  <si>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</si>
  <si>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</si>
  <si>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</si>
  <si>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</si>
  <si>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</si>
  <si>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</si>
  <si>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</si>
  <si>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</si>
  <si>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</si>
  <si>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</si>
  <si>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</si>
  <si>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</si>
  <si>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</si>
  <si>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</si>
  <si>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</si>
  <si>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</si>
  <si>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</si>
  <si>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</si>
  <si>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</si>
  <si>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</si>
  <si>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</si>
  <si>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</si>
  <si>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</si>
  <si>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</si>
  <si>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</si>
  <si>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</si>
  <si>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</si>
  <si>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</si>
  <si>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</si>
  <si>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</si>
  <si>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</si>
  <si>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</si>
  <si>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</si>
  <si>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</si>
  <si>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</si>
  <si>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</si>
  <si>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</si>
  <si>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</si>
  <si>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</si>
  <si>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</si>
  <si>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</si>
  <si>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</si>
  <si>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</si>
  <si>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</si>
  <si>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</si>
  <si>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</si>
  <si>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</si>
  <si>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</si>
  <si>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</si>
  <si>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</si>
  <si>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</si>
  <si>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</si>
  <si>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</si>
  <si>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</si>
  <si>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</si>
  <si>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</si>
  <si>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</si>
  <si>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</si>
  <si>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</si>
  <si>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</si>
  <si>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</si>
  <si>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</si>
  <si>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</si>
  <si>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</si>
  <si>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</si>
  <si>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</si>
  <si>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</si>
  <si>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</si>
  <si>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</si>
  <si>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</si>
  <si>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</si>
  <si>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</si>
  <si>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</si>
  <si>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</si>
  <si>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</si>
  <si>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</si>
  <si>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</si>
  <si>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</si>
  <si>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</si>
  <si>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</si>
  <si>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</si>
  <si>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</si>
  <si>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</si>
  <si>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</si>
  <si>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</si>
  <si>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</si>
  <si>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</si>
  <si>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</si>
  <si>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</si>
  <si>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</si>
  <si>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</si>
  <si>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</si>
  <si>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</si>
  <si>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</si>
  <si>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</si>
  <si>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</si>
  <si>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</si>
  <si>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</si>
  <si>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</si>
  <si>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</si>
  <si>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</si>
  <si>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</si>
  <si>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</si>
  <si>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</si>
  <si>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</si>
  <si>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</si>
  <si>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</si>
  <si>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</si>
  <si>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</si>
  <si>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</si>
  <si>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</si>
  <si>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</si>
  <si>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</si>
  <si>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</si>
  <si>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</si>
  <si>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</si>
  <si>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</si>
  <si>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</si>
  <si>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</si>
  <si>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</si>
  <si>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</si>
  <si>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</si>
  <si>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</si>
  <si>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</si>
  <si>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</si>
  <si>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</si>
  <si>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</si>
  <si>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</si>
  <si>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</si>
  <si>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</si>
  <si>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</si>
  <si>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</si>
  <si>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</si>
  <si>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</si>
  <si>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</si>
  <si>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</si>
  <si>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</si>
  <si>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</si>
  <si>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</si>
  <si>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</si>
  <si>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</si>
  <si>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</si>
  <si>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</si>
  <si>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</si>
  <si>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</si>
  <si>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</si>
  <si>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</si>
  <si>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</si>
  <si>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</si>
  <si>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</si>
  <si>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</si>
  <si>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</si>
  <si>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</si>
  <si>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</si>
  <si>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</si>
  <si>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</si>
  <si>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</si>
  <si>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</si>
  <si>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</si>
  <si>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</si>
  <si>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</si>
  <si>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</si>
  <si>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</si>
  <si>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</si>
  <si>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</si>
  <si>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</si>
  <si>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</si>
  <si>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</si>
  <si>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</si>
  <si>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</si>
  <si>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</si>
  <si>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</si>
  <si>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</si>
  <si>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</si>
  <si>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</si>
  <si>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</si>
  <si>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</si>
  <si>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</si>
  <si>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</si>
  <si>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</si>
  <si>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</si>
  <si>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</si>
  <si>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</si>
  <si>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</si>
  <si>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</si>
  <si>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</si>
  <si>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</si>
  <si>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</si>
  <si>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</si>
  <si>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</si>
  <si>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</si>
  <si>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</si>
  <si>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</si>
  <si>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</si>
  <si>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</si>
  <si>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</si>
  <si>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</si>
  <si>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</si>
  <si>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</si>
  <si>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</si>
  <si>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</si>
  <si>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</si>
  <si>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</si>
  <si>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</si>
  <si>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</si>
  <si>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</si>
  <si>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</si>
  <si>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</si>
  <si>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</si>
  <si>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</si>
  <si>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</si>
  <si>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</si>
  <si>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</si>
  <si>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</si>
  <si>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</si>
  <si>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</si>
  <si>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</si>
  <si>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</si>
  <si>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</si>
  <si>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</si>
  <si>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</si>
  <si>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</si>
  <si>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</si>
  <si>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</si>
  <si>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</si>
  <si>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</si>
  <si>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</si>
  <si>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</si>
  <si>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</si>
  <si>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</si>
  <si>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</si>
  <si>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</si>
  <si>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</si>
  <si>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</si>
  <si>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</si>
  <si>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</si>
  <si>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</si>
  <si>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</si>
  <si>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</si>
  <si>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</si>
  <si>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</si>
  <si>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</si>
  <si>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</si>
  <si>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</si>
  <si>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</si>
  <si>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</si>
  <si>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</si>
  <si>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</si>
  <si>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</si>
  <si>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</si>
  <si>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</si>
  <si>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</si>
  <si>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</si>
  <si>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</si>
  <si>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</si>
  <si>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</si>
  <si>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</si>
  <si>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</si>
  <si>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</si>
  <si>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</si>
  <si>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</si>
  <si>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</si>
  <si>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</si>
  <si>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</si>
  <si>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</si>
  <si>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</si>
  <si>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</si>
  <si>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</si>
  <si>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</si>
  <si>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</si>
  <si>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</si>
  <si>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</si>
  <si>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</si>
  <si>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</si>
  <si>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</si>
  <si>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</si>
  <si>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</si>
  <si>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</si>
  <si>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</si>
  <si>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</si>
  <si>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</si>
  <si>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</si>
  <si>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</si>
  <si>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</si>
  <si>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</si>
  <si>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</si>
  <si>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</si>
  <si>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</si>
  <si>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</si>
  <si>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</si>
  <si>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</si>
  <si>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</si>
  <si>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</si>
  <si>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</si>
  <si>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</si>
  <si>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</si>
  <si>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</si>
  <si>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</si>
  <si>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</si>
  <si>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</si>
  <si>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</si>
  <si>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</si>
  <si>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</si>
  <si>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</si>
  <si>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</si>
  <si>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</si>
  <si>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</si>
  <si>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</si>
  <si>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</si>
  <si>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</si>
  <si>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</si>
  <si>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</si>
  <si>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</si>
  <si>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</si>
  <si>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</si>
  <si>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</si>
  <si>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</si>
  <si>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</si>
  <si>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</si>
  <si>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</si>
  <si>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</si>
  <si>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</si>
  <si>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</si>
  <si>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</si>
  <si>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</si>
  <si>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</si>
  <si>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</si>
  <si>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</si>
  <si>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</si>
  <si>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</si>
  <si>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</si>
  <si>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</si>
  <si>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</si>
  <si>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</si>
  <si>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</si>
  <si>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</si>
  <si>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</si>
  <si>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</si>
  <si>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</si>
  <si>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</si>
  <si>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</si>
  <si>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</si>
  <si>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</si>
  <si>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</si>
  <si>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</si>
  <si>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</si>
  <si>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</si>
  <si>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</si>
  <si>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</si>
  <si>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</si>
  <si>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</si>
  <si>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</si>
  <si>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</si>
  <si>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</si>
  <si>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</si>
  <si>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</si>
  <si>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</si>
  <si>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</si>
  <si>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</si>
  <si>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</si>
  <si>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</si>
  <si>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</si>
  <si>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</si>
  <si>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</si>
  <si>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</si>
  <si>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</si>
  <si>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</si>
  <si>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</si>
  <si>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</si>
  <si>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</si>
  <si>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</si>
  <si>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</si>
  <si>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</si>
  <si>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</si>
  <si>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</si>
  <si>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</si>
  <si>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</si>
  <si>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</si>
  <si>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</si>
  <si>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</si>
  <si>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</si>
  <si>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</si>
  <si>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</si>
  <si>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</si>
  <si>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</si>
  <si>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</si>
  <si>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</si>
  <si>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</si>
  <si>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</si>
  <si>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</si>
  <si>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</si>
  <si>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</si>
  <si>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</si>
  <si>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</si>
  <si>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</si>
  <si>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</si>
  <si>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</si>
  <si>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</si>
  <si>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</si>
  <si>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</si>
  <si>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</si>
  <si>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</si>
  <si>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</si>
  <si>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</si>
  <si>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</si>
  <si>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</si>
  <si>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</si>
  <si>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</si>
  <si>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</si>
  <si>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</si>
  <si>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</si>
  <si>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</si>
  <si>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</si>
  <si>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</si>
  <si>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</si>
  <si>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</si>
  <si>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</si>
  <si>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</si>
  <si>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</si>
  <si>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</si>
  <si>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</si>
  <si>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</si>
  <si>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</si>
  <si>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</si>
  <si>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</si>
  <si>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</si>
  <si>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</si>
  <si>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</si>
  <si>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</si>
  <si>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</si>
  <si>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</si>
  <si>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</si>
  <si>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</si>
  <si>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</si>
  <si>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</si>
  <si>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</si>
  <si>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</si>
  <si>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</si>
  <si>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</si>
  <si>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</si>
  <si>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</si>
  <si>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</si>
  <si>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</si>
  <si>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</si>
  <si>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</si>
  <si>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</si>
  <si>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</si>
  <si>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</si>
  <si>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</si>
  <si>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</si>
  <si>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</si>
  <si>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</si>
  <si>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</si>
  <si>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</si>
  <si>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</si>
  <si>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</si>
  <si>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</si>
  <si>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</si>
  <si>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</si>
  <si>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</si>
  <si>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</si>
  <si>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</si>
  <si>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</si>
  <si>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</si>
  <si>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</si>
  <si>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</si>
  <si>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</si>
  <si>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</si>
  <si>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</si>
  <si>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</si>
  <si>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</si>
  <si>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</si>
  <si>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</si>
  <si>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</si>
  <si>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</si>
  <si>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</si>
  <si>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</si>
  <si>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</si>
  <si>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</si>
  <si>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</si>
  <si>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</si>
  <si>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</si>
  <si>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</si>
  <si>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</si>
  <si>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</si>
  <si>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</si>
  <si>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</si>
  <si>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</si>
  <si>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</si>
  <si>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</si>
  <si>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</si>
  <si>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</si>
  <si>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</si>
  <si>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</si>
  <si>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</si>
  <si>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</si>
  <si>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</si>
  <si>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</si>
  <si>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</si>
  <si>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</si>
  <si>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</si>
  <si>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</si>
  <si>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</si>
  <si>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</si>
  <si>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</si>
  <si>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</si>
  <si>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</si>
  <si>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</si>
  <si>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</si>
  <si>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</si>
  <si>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</si>
  <si>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</si>
  <si>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</si>
  <si>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</si>
  <si>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</si>
  <si>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</si>
  <si>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</si>
  <si>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</si>
  <si>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</si>
  <si>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</si>
  <si>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</si>
  <si>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</si>
  <si>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</si>
  <si>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</si>
  <si>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</si>
  <si>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</si>
  <si>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</si>
  <si>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</si>
  <si>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</si>
  <si>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</si>
  <si>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</si>
  <si>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</si>
  <si>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</si>
  <si>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</si>
  <si>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</si>
  <si>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</si>
  <si>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</si>
  <si>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</si>
  <si>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</si>
  <si>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</si>
  <si>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</si>
  <si>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</si>
  <si>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</si>
  <si>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</si>
  <si>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</si>
  <si>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</si>
  <si>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</si>
  <si>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</si>
  <si>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</si>
  <si>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</si>
  <si>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</si>
  <si>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</si>
  <si>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</si>
  <si>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</si>
  <si>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</si>
  <si>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</si>
  <si>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</si>
  <si>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</si>
  <si>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</si>
  <si>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</si>
  <si>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</si>
  <si>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</si>
  <si>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</si>
  <si>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</si>
  <si>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</si>
  <si>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</si>
  <si>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</si>
  <si>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</si>
  <si>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</si>
  <si>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</si>
  <si>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</si>
  <si>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</si>
  <si>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</si>
  <si>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</si>
  <si>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</si>
  <si>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</si>
  <si>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</si>
  <si>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</si>
  <si>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</si>
  <si>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</si>
  <si>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</si>
  <si>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</si>
  <si>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</si>
  <si>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</si>
  <si>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</si>
  <si>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</si>
  <si>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</si>
  <si>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</si>
  <si>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</si>
  <si>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</si>
  <si>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</si>
  <si>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</si>
  <si>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</si>
  <si>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</si>
  <si>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</si>
  <si>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</si>
  <si>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</si>
  <si>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</si>
  <si>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</si>
  <si>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</si>
  <si>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</si>
  <si>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</si>
  <si>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</si>
  <si>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</si>
  <si>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</si>
  <si>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</si>
  <si>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</si>
  <si>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</si>
  <si>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</si>
  <si>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</si>
  <si>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</si>
  <si>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</si>
  <si>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</si>
  <si>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</si>
  <si>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</si>
  <si>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</si>
  <si>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</si>
  <si>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</si>
  <si>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</si>
  <si>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</si>
  <si>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</si>
  <si>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</si>
  <si>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</si>
  <si>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</si>
  <si>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</si>
  <si>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</si>
  <si>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</si>
  <si>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</si>
  <si>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</si>
  <si>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</si>
  <si>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</si>
  <si>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</si>
  <si>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</si>
  <si>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</si>
  <si>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</si>
  <si>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</si>
  <si>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</si>
  <si>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</si>
  <si>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</si>
  <si>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</si>
  <si>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</si>
  <si>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</si>
  <si>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</si>
  <si>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</si>
  <si>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</si>
  <si>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</si>
  <si>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</si>
  <si>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</si>
  <si>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</si>
  <si>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</si>
  <si>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</si>
  <si>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</si>
  <si>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</si>
  <si>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</si>
  <si>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</si>
  <si>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</si>
  <si>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</si>
  <si>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</si>
  <si>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</si>
  <si>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</si>
  <si>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</si>
  <si>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</si>
  <si>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</si>
  <si>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</si>
  <si>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</si>
  <si>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</si>
  <si>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</si>
  <si>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</si>
  <si>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</si>
  <si>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</si>
  <si>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</si>
  <si>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</si>
  <si>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</si>
  <si>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</si>
  <si>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</si>
  <si>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</si>
  <si>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</si>
  <si>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</si>
  <si>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</si>
  <si>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</si>
  <si>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</si>
  <si>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</si>
  <si>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</si>
  <si>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</si>
  <si>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</si>
  <si>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</si>
  <si>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</si>
  <si>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</si>
  <si>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</si>
  <si>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</si>
  <si>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</si>
  <si>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</si>
  <si>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</si>
  <si>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</si>
  <si>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</si>
  <si>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</si>
  <si>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</si>
  <si>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</si>
  <si>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</si>
  <si>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</si>
  <si>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</si>
  <si>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</si>
  <si>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</si>
  <si>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</si>
  <si>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</si>
  <si>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</si>
  <si>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</si>
  <si>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</si>
  <si>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</si>
  <si>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</si>
  <si>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</si>
  <si>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</si>
  <si>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</si>
  <si>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</si>
  <si>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</si>
  <si>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</si>
  <si>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</si>
  <si>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</si>
  <si>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</si>
  <si>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</si>
  <si>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</si>
  <si>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</si>
  <si>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</si>
  <si>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</si>
  <si>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</si>
  <si>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</si>
  <si>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</si>
  <si>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</si>
  <si>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</si>
  <si>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</si>
  <si>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</si>
  <si>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</si>
  <si>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</si>
  <si>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</si>
  <si>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</si>
  <si>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</si>
  <si>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</si>
  <si>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</si>
  <si>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</si>
  <si>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</si>
  <si>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</si>
  <si>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</si>
  <si>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</si>
  <si>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</si>
  <si>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</si>
  <si>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</si>
  <si>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</si>
  <si>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</si>
  <si>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</si>
  <si>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</si>
  <si>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</si>
  <si>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</si>
  <si>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</si>
  <si>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</si>
  <si>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</si>
  <si>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</si>
  <si>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</si>
  <si>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</si>
  <si>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</si>
  <si>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</si>
  <si>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</si>
  <si>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</si>
  <si>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</si>
  <si>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</si>
  <si>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</si>
  <si>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</si>
  <si>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</si>
  <si>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</si>
  <si>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</si>
  <si>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</si>
  <si>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</si>
  <si>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</si>
  <si>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</si>
  <si>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</si>
  <si>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</si>
  <si>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</si>
  <si>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</si>
  <si>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</si>
  <si>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</si>
  <si>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</si>
  <si>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</si>
  <si>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</si>
  <si>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</si>
  <si>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</si>
  <si>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</si>
  <si>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</si>
  <si>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</si>
  <si>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</si>
  <si>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</si>
  <si>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</si>
  <si>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</si>
  <si>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</si>
  <si>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</si>
  <si>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</si>
  <si>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</si>
  <si>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</si>
  <si>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</si>
  <si>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</si>
  <si>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</si>
  <si>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</si>
  <si>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</si>
  <si>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</si>
  <si>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</si>
  <si>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</si>
  <si>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</si>
  <si>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</si>
  <si>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</si>
  <si>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</si>
  <si>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</si>
  <si>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</si>
  <si>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</si>
  <si>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</si>
  <si>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</si>
  <si>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</si>
  <si>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</si>
  <si>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</si>
  <si>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</si>
  <si>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</si>
  <si>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</si>
  <si>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</si>
  <si>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</si>
  <si>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</si>
  <si>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</si>
  <si>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</si>
  <si>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</si>
  <si>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</si>
  <si>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</si>
  <si>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</si>
  <si>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</si>
  <si>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</si>
  <si>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</si>
  <si>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</si>
  <si>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</si>
  <si>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</si>
  <si>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</si>
  <si>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</si>
  <si>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</si>
  <si>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</si>
  <si>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</si>
  <si>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</si>
  <si>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</si>
  <si>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</si>
  <si>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</si>
  <si>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</si>
  <si>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</si>
  <si>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</si>
  <si>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</si>
  <si>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</si>
  <si>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</si>
  <si>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</si>
  <si>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</si>
  <si>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</si>
  <si>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</si>
  <si>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</si>
  <si>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</si>
  <si>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</si>
  <si>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</si>
  <si>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</si>
  <si>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</si>
  <si>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</si>
  <si>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</si>
  <si>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</si>
  <si>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</si>
  <si>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</si>
  <si>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</si>
  <si>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</si>
  <si>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</si>
  <si>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</si>
  <si>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</si>
  <si>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</si>
  <si>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</si>
  <si>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</si>
  <si>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</si>
  <si>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</si>
  <si>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</si>
  <si>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</si>
  <si>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</si>
  <si>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</si>
  <si>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</si>
  <si>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</si>
  <si>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</si>
  <si>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</si>
  <si>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</si>
  <si>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</si>
  <si>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</si>
  <si>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</si>
  <si>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</si>
  <si>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</si>
  <si>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</si>
  <si>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</si>
  <si>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</si>
  <si>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</si>
  <si>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</si>
  <si>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</si>
  <si>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</si>
  <si>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</si>
  <si>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</si>
  <si>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</si>
  <si>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</si>
  <si>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</si>
  <si>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</si>
  <si>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</si>
  <si>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</si>
  <si>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</si>
  <si>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</si>
  <si>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</si>
  <si>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</si>
  <si>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</si>
  <si>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</si>
  <si>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</si>
  <si>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</si>
  <si>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</si>
  <si>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</si>
  <si>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</si>
  <si>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</si>
  <si>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</si>
  <si>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</si>
  <si>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</si>
  <si>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</si>
  <si>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</si>
  <si>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</si>
  <si>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</si>
  <si>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</si>
  <si>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</si>
  <si>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</si>
  <si>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</si>
  <si>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</si>
  <si>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</si>
  <si>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</si>
  <si>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</si>
  <si>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</si>
  <si>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</si>
  <si>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</si>
  <si>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</si>
  <si>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</si>
  <si>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</si>
  <si>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</si>
  <si>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</si>
  <si>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</si>
  <si>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</si>
  <si>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</si>
  <si>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</si>
  <si>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</si>
  <si>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</si>
  <si>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</si>
  <si>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</si>
  <si>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</si>
  <si>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</si>
  <si>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</si>
  <si>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</si>
  <si>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</si>
  <si>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</si>
  <si>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</si>
  <si>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</si>
  <si>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</si>
  <si>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</si>
  <si>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</si>
  <si>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</si>
  <si>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</si>
  <si>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</si>
  <si>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</si>
  <si>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</si>
  <si>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</si>
  <si>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</si>
  <si>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</si>
  <si>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</si>
  <si>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</si>
  <si>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</si>
  <si>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</si>
  <si>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</si>
  <si>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</si>
  <si>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</si>
  <si>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</si>
  <si>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</si>
  <si>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</si>
  <si>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</si>
  <si>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</si>
  <si>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</si>
  <si>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</si>
  <si>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</si>
  <si>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</si>
  <si>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</si>
  <si>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</si>
  <si>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</si>
  <si>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</si>
  <si>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</si>
  <si>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</si>
  <si>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</si>
  <si>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</si>
  <si>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</si>
  <si>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</si>
  <si>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</si>
  <si>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</si>
  <si>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</si>
  <si>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</si>
  <si>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</si>
  <si>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</si>
  <si>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</si>
  <si>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</si>
  <si>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</si>
  <si>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</si>
  <si>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</si>
  <si>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</si>
  <si>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</si>
  <si>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</si>
  <si>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</si>
  <si>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</si>
  <si>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</si>
  <si>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</si>
  <si>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</si>
  <si>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</si>
  <si>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</si>
  <si>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</si>
  <si>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</si>
  <si>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</si>
  <si>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</si>
  <si>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</si>
  <si>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</si>
  <si>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</si>
  <si>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</si>
  <si>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</si>
  <si>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</si>
  <si>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</si>
  <si>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</si>
  <si>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</si>
  <si>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</si>
  <si>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</si>
  <si>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</si>
  <si>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</si>
  <si>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</si>
  <si>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</si>
  <si>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</si>
  <si>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</si>
  <si>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</si>
  <si>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</si>
  <si>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</si>
  <si>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</si>
  <si>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</si>
  <si>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</si>
  <si>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</si>
  <si>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</si>
  <si>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</si>
  <si>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</si>
  <si>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</si>
  <si>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</si>
  <si>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</si>
  <si>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</si>
  <si>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</si>
  <si>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</si>
  <si>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</si>
  <si>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</si>
  <si>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</si>
  <si>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</si>
  <si>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</si>
  <si>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</si>
  <si>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</si>
  <si>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</si>
  <si>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</si>
  <si>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</si>
  <si>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</si>
  <si>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</si>
  <si>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</si>
  <si>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</si>
  <si>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</si>
  <si>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</si>
  <si>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</si>
  <si>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</si>
  <si>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</si>
  <si>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</si>
  <si>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</si>
  <si>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</si>
  <si>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</si>
  <si>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</si>
  <si>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</si>
  <si>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</si>
  <si>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</si>
  <si>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</si>
  <si>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</si>
  <si>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</si>
  <si>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</si>
  <si>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</si>
  <si>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</si>
  <si>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</si>
  <si>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</si>
  <si>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</si>
  <si>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</si>
  <si>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</si>
  <si>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</si>
  <si>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</si>
  <si>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</si>
  <si>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</si>
  <si>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</si>
  <si>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</si>
  <si>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</si>
  <si>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</si>
  <si>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</si>
  <si>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</si>
  <si>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</si>
  <si>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</si>
  <si>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</si>
  <si>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</si>
  <si>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</si>
  <si>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</si>
  <si>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</si>
  <si>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</si>
  <si>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</si>
  <si>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</si>
  <si>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</si>
  <si>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</si>
  <si>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</si>
  <si>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</si>
  <si>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</si>
  <si>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</si>
  <si>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</si>
  <si>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</si>
  <si>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</si>
  <si>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</si>
  <si>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</si>
  <si>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</si>
  <si>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</si>
  <si>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</si>
  <si>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</si>
  <si>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</si>
  <si>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</si>
  <si>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</si>
  <si>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</si>
  <si>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</si>
  <si>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</si>
  <si>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</si>
  <si>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</si>
  <si>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</si>
  <si>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</si>
  <si>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</si>
  <si>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</si>
  <si>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</si>
  <si>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</si>
  <si>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</si>
  <si>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</si>
  <si>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</si>
  <si>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</si>
  <si>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</si>
  <si>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</si>
  <si>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</si>
  <si>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</si>
  <si>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</si>
  <si>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</si>
  <si>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</si>
  <si>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</si>
  <si>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</si>
  <si>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</si>
  <si>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</si>
  <si>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</si>
  <si>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</si>
  <si>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</si>
  <si>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</si>
  <si>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</si>
  <si>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</si>
  <si>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</si>
  <si>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</si>
  <si>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</si>
  <si>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</si>
  <si>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</si>
  <si>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</si>
  <si>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</si>
  <si>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</si>
  <si>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</si>
  <si>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</si>
  <si>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</si>
  <si>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</si>
  <si>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</si>
  <si>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</si>
  <si>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</si>
  <si>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</si>
  <si>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</si>
  <si>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</si>
  <si>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</si>
  <si>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</si>
  <si>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</si>
  <si>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</si>
  <si>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</si>
  <si>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</si>
  <si>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</si>
  <si>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</si>
  <si>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</si>
  <si>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</si>
  <si>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</si>
  <si>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</si>
  <si>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</si>
  <si>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</si>
  <si>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</si>
  <si>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</si>
  <si>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</si>
  <si>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</si>
  <si>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</si>
  <si>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</si>
  <si>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</si>
  <si>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</si>
  <si>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</si>
  <si>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</si>
  <si>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</si>
  <si>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</si>
  <si>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</si>
  <si>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</si>
  <si>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</si>
  <si>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</si>
  <si>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</si>
  <si>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</si>
  <si>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</si>
  <si>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</si>
  <si>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</si>
  <si>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</si>
  <si>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</si>
  <si>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</si>
  <si>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</si>
  <si>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</si>
  <si>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</si>
  <si>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</si>
  <si>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</si>
  <si>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</si>
  <si>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</si>
  <si>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</si>
  <si>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</si>
  <si>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</si>
  <si>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</si>
  <si>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</si>
  <si>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</si>
  <si>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</si>
  <si>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</si>
  <si>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</si>
  <si>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</si>
  <si>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</si>
  <si>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</si>
  <si>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</si>
  <si>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</si>
  <si>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</si>
  <si>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</si>
  <si>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</si>
  <si>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</si>
  <si>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</si>
  <si>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</si>
  <si>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</si>
  <si>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</si>
  <si>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</si>
  <si>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</si>
  <si>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</si>
  <si>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</si>
  <si>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</si>
  <si>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</si>
  <si>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</si>
  <si>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</si>
  <si>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</si>
  <si>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</si>
  <si>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</si>
  <si>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</si>
  <si>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</si>
  <si>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</si>
  <si>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</si>
  <si>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</si>
  <si>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</si>
  <si>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</si>
  <si>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</si>
  <si>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</si>
  <si>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</si>
  <si>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</si>
  <si>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</si>
  <si>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</si>
  <si>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</si>
  <si>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</si>
  <si>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</si>
  <si>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</si>
  <si>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</si>
  <si>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</si>
  <si>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</si>
  <si>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</si>
  <si>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</si>
  <si>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</si>
  <si>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</si>
  <si>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</si>
  <si>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</si>
  <si>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</si>
  <si>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</si>
  <si>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</si>
  <si>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</si>
  <si>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</si>
  <si>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</si>
  <si>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</si>
  <si>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</si>
  <si>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</si>
  <si>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</si>
  <si>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</si>
  <si>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</si>
  <si>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</si>
  <si>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</si>
  <si>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</si>
  <si>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</si>
  <si>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</si>
  <si>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</si>
  <si>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</si>
  <si>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</si>
  <si>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</si>
  <si>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</si>
  <si>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</si>
  <si>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</si>
  <si>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</si>
  <si>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</si>
  <si>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</si>
  <si>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</si>
  <si>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</si>
  <si>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</si>
  <si>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</si>
  <si>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</si>
  <si>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</si>
  <si>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</si>
  <si>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</si>
  <si>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</si>
  <si>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</si>
  <si>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</si>
  <si>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</si>
  <si>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</si>
  <si>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</si>
  <si>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</si>
  <si>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</si>
  <si>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</si>
  <si>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</si>
  <si>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</si>
  <si>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</si>
  <si>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</si>
  <si>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</si>
  <si>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</si>
  <si>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</si>
  <si>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</si>
  <si>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</si>
  <si>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</si>
  <si>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</si>
  <si>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</si>
  <si>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</si>
  <si>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</si>
  <si>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</si>
  <si>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</si>
  <si>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</si>
  <si>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</si>
  <si>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</si>
  <si>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</si>
  <si>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</si>
  <si>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</si>
  <si>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</si>
  <si>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</si>
  <si>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</si>
  <si>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</si>
  <si>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</si>
  <si>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</si>
  <si>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</si>
  <si>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</si>
  <si>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</si>
  <si>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</si>
  <si>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</si>
  <si>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</si>
  <si>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</si>
  <si>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</si>
  <si>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</si>
  <si>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</si>
  <si>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</si>
  <si>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</si>
  <si>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</si>
  <si>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</si>
  <si>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</si>
  <si>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</si>
  <si>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</si>
  <si>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</si>
  <si>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</si>
  <si>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</si>
  <si>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</si>
  <si>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</si>
  <si>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</si>
  <si>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</si>
  <si>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</si>
  <si>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</si>
  <si>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</si>
  <si>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</si>
  <si>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</si>
  <si>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</si>
  <si>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</si>
  <si>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</si>
  <si>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</si>
  <si>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</si>
  <si>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</si>
  <si>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</si>
  <si>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</si>
  <si>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</si>
  <si>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</si>
  <si>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</si>
  <si>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</si>
  <si>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</si>
  <si>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</si>
  <si>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</si>
  <si>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</si>
  <si>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</si>
  <si>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</si>
  <si>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</si>
  <si>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</si>
  <si>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</si>
  <si>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</si>
  <si>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</si>
  <si>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</si>
  <si>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</si>
  <si>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</si>
  <si>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</si>
  <si>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</si>
  <si>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</si>
  <si>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</si>
  <si>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</si>
  <si>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</si>
  <si>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</si>
  <si>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</si>
  <si>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</si>
  <si>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</si>
  <si>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</si>
  <si>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</si>
  <si>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</si>
  <si>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</si>
  <si>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</si>
  <si>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</si>
  <si>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</si>
  <si>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</si>
  <si>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</si>
  <si>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</si>
  <si>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</si>
  <si>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</si>
  <si>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</si>
  <si>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</si>
  <si>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</si>
  <si>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</si>
  <si>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</si>
  <si>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</si>
  <si>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</si>
  <si>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</si>
  <si>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</si>
  <si>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</si>
  <si>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</si>
  <si>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</si>
  <si>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</si>
  <si>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</si>
  <si>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</si>
  <si>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</si>
  <si>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</si>
  <si>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</si>
  <si>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</si>
  <si>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</si>
  <si>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</si>
  <si>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</si>
  <si>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</si>
  <si>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</si>
  <si>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</si>
  <si>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</si>
  <si>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</si>
  <si>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</si>
  <si>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</si>
  <si>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</si>
  <si>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</si>
  <si>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</si>
  <si>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</si>
  <si>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</si>
  <si>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</si>
  <si>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</si>
  <si>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</si>
  <si>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</si>
  <si>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</si>
  <si>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</si>
  <si>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</si>
  <si>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</si>
  <si>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</si>
  <si>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</si>
  <si>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</si>
  <si>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</si>
  <si>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</si>
  <si>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</si>
  <si>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</si>
  <si>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</si>
  <si>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</si>
  <si>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</si>
  <si>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</si>
  <si>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</si>
  <si>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</si>
  <si>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</si>
  <si>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</si>
  <si>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</si>
  <si>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</si>
  <si>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</si>
  <si>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</si>
  <si>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</si>
  <si>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</si>
  <si>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</si>
  <si>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</si>
  <si>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</si>
  <si>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</si>
  <si>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</si>
  <si>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</si>
  <si>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</si>
  <si>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</si>
  <si>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</si>
  <si>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</si>
  <si>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</si>
  <si>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</si>
  <si>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</si>
  <si>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</si>
  <si>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</si>
  <si>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</si>
  <si>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</si>
  <si>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</si>
  <si>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</si>
  <si>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</si>
  <si>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</si>
  <si>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</si>
  <si>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</si>
  <si>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</si>
  <si>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</si>
  <si>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</si>
  <si>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</si>
  <si>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</si>
  <si>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</si>
  <si>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</si>
  <si>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</si>
  <si>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</si>
  <si>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</si>
  <si>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</si>
  <si>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</si>
  <si>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</si>
  <si>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</si>
  <si>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</si>
  <si>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</si>
  <si>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</si>
  <si>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</si>
  <si>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</si>
  <si>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</si>
  <si>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</si>
  <si>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</si>
  <si>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</si>
  <si>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</si>
  <si>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</si>
  <si>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</si>
  <si>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</si>
  <si>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</si>
  <si>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</si>
  <si>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</si>
  <si>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</si>
  <si>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</si>
  <si>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</si>
  <si>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</si>
  <si>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</si>
  <si>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</si>
  <si>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</si>
  <si>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</si>
  <si>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</si>
  <si>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</si>
  <si>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</si>
  <si>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</si>
  <si>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</si>
  <si>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</si>
  <si>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</si>
  <si>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</si>
  <si>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</si>
  <si>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</si>
  <si>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</si>
  <si>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</si>
  <si>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</si>
  <si>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</si>
  <si>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</si>
  <si>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</si>
  <si>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</si>
  <si>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</si>
  <si>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</si>
  <si>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</si>
  <si>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</si>
  <si>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</si>
  <si>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</si>
  <si>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</si>
  <si>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</si>
  <si>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</si>
  <si>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</si>
  <si>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</si>
  <si>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</si>
  <si>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</si>
  <si>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</si>
  <si>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</si>
  <si>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</si>
  <si>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</si>
  <si>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</si>
  <si>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</si>
  <si>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</si>
  <si>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</si>
  <si>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</si>
  <si>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</si>
  <si>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</si>
  <si>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</si>
  <si>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</si>
  <si>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</si>
  <si>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</si>
  <si>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</si>
  <si>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</si>
  <si>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</si>
  <si>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</si>
  <si>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</si>
  <si>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</si>
  <si>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</si>
  <si>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</si>
  <si>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</si>
  <si>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</si>
  <si>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</si>
  <si>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</si>
  <si>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</si>
  <si>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</si>
  <si>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</si>
  <si>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</si>
  <si>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</si>
  <si>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</si>
  <si>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</si>
  <si>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</si>
  <si>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</si>
  <si>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</si>
  <si>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</si>
  <si>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</si>
  <si>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</si>
  <si>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</si>
  <si>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</si>
  <si>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</si>
  <si>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</si>
  <si>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</si>
  <si>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</si>
  <si>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</si>
  <si>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</si>
  <si>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</si>
  <si>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</si>
  <si>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</si>
  <si>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</si>
  <si>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</si>
  <si>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</si>
  <si>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</si>
  <si>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</si>
  <si>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</si>
  <si>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</si>
  <si>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</si>
  <si>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</si>
  <si>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</si>
  <si>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</si>
  <si>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</si>
  <si>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</si>
  <si>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</si>
  <si>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</si>
  <si>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</si>
  <si>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</si>
  <si>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</si>
  <si>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</si>
  <si>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</si>
  <si>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</si>
  <si>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</si>
  <si>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</si>
  <si>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</si>
  <si>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</si>
  <si>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</si>
  <si>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</si>
  <si>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</si>
  <si>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</si>
  <si>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</si>
  <si>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</si>
  <si>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</si>
  <si>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</si>
  <si>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</si>
  <si>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</si>
  <si>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</si>
  <si>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</si>
  <si>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</si>
  <si>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</si>
  <si>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</si>
  <si>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</si>
  <si>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</si>
  <si>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</si>
  <si>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</si>
  <si>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</si>
  <si>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</si>
  <si>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</si>
  <si>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</si>
  <si>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</si>
  <si>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</si>
  <si>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</si>
  <si>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</si>
  <si>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</si>
  <si>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</si>
  <si>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</si>
  <si>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</si>
  <si>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</si>
  <si>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</si>
  <si>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</si>
  <si>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</si>
  <si>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</si>
  <si>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</si>
  <si>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</si>
  <si>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</si>
  <si>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</si>
  <si>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</si>
  <si>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</si>
  <si>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</si>
  <si>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</si>
  <si>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</si>
  <si>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</si>
  <si>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</si>
  <si>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</si>
  <si>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</si>
  <si>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</si>
  <si>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</si>
  <si>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</si>
  <si>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</si>
  <si>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</si>
  <si>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</si>
  <si>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</si>
  <si>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</si>
  <si>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</si>
  <si>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</si>
  <si>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</si>
  <si>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</si>
  <si>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</si>
  <si>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</si>
  <si>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</si>
  <si>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</si>
  <si>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</si>
  <si>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</si>
  <si>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</si>
  <si>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</si>
  <si>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</si>
  <si>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</si>
  <si>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</si>
  <si>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</si>
  <si>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</si>
  <si>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</si>
  <si>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</si>
  <si>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</si>
  <si>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</si>
  <si>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</si>
  <si>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</si>
  <si>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</si>
  <si>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</si>
  <si>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</si>
  <si>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</si>
  <si>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</si>
  <si>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</si>
  <si>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</si>
  <si>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</si>
  <si>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</si>
  <si>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</si>
  <si>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</si>
  <si>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</si>
  <si>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</si>
  <si>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</si>
  <si>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</si>
  <si>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</si>
  <si>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</si>
  <si>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</si>
  <si>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</si>
  <si>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</si>
  <si>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</si>
  <si>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</si>
  <si>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</si>
  <si>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</si>
  <si>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</si>
  <si>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</si>
  <si>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</si>
  <si>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</si>
  <si>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</si>
  <si>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</si>
  <si>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</si>
  <si>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</si>
  <si>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</si>
  <si>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</si>
  <si>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</si>
  <si>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</si>
  <si>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</si>
  <si>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</si>
  <si>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</si>
  <si>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</si>
  <si>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</si>
  <si>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</si>
  <si>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</si>
  <si>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</si>
  <si>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</si>
  <si>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</si>
  <si>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</si>
  <si>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</si>
  <si>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</si>
  <si>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</si>
  <si>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</si>
  <si>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</si>
  <si>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</si>
  <si>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</si>
  <si>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</si>
  <si>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</si>
  <si>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</si>
  <si>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</si>
  <si>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</si>
  <si>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</si>
  <si>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</si>
  <si>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</si>
  <si>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</si>
  <si>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</si>
  <si>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</si>
  <si>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</si>
  <si>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</si>
  <si>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</si>
  <si>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</si>
  <si>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</si>
  <si>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</si>
  <si>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</si>
  <si>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</si>
  <si>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</si>
  <si>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</si>
  <si>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</si>
  <si>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</si>
  <si>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</si>
  <si>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</si>
  <si>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</si>
  <si>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</si>
  <si>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</si>
  <si>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</si>
  <si>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</si>
  <si>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</si>
  <si>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</si>
  <si>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</si>
  <si>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</si>
  <si>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</si>
  <si>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</si>
  <si>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</si>
  <si>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</si>
  <si>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</si>
  <si>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</si>
  <si>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</si>
  <si>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</si>
  <si>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</si>
  <si>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</si>
  <si>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</si>
  <si>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</si>
  <si>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</si>
  <si>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</si>
  <si>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</si>
  <si>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</si>
  <si>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</si>
  <si>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</si>
  <si>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</si>
  <si>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</si>
  <si>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</si>
  <si>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</si>
  <si>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</si>
  <si>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</si>
  <si>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</si>
  <si>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</si>
  <si>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</si>
  <si>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</si>
  <si>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</si>
  <si>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</si>
  <si>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</si>
  <si>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</si>
  <si>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</si>
  <si>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</si>
  <si>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</si>
  <si>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</si>
  <si>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</si>
  <si>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</si>
  <si>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</si>
  <si>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</si>
  <si>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</si>
  <si>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</si>
  <si>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</si>
  <si>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</si>
  <si>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</si>
  <si>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</si>
  <si>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</si>
  <si>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</si>
  <si>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</si>
  <si>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</si>
  <si>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</si>
  <si>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</si>
  <si>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</si>
  <si>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</si>
  <si>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</si>
  <si>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</si>
  <si>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</si>
  <si>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</si>
  <si>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</si>
  <si>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</si>
  <si>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</si>
  <si>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</si>
  <si>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</si>
  <si>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</si>
  <si>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</si>
  <si>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</si>
  <si>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</si>
  <si>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</si>
  <si>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</si>
  <si>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</si>
  <si>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</si>
  <si>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</si>
  <si>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</si>
  <si>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</si>
  <si>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</si>
  <si>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</si>
  <si>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</si>
  <si>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</si>
  <si>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</si>
  <si>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</si>
  <si>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</si>
  <si>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</si>
  <si>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</si>
  <si>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</si>
  <si>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</si>
  <si>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</si>
  <si>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</si>
  <si>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</si>
  <si>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</si>
  <si>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</si>
  <si>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</si>
  <si>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</si>
  <si>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</si>
  <si>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</si>
  <si>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</si>
  <si>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</si>
  <si>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</si>
  <si>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</si>
  <si>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</si>
  <si>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</si>
  <si>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</si>
  <si>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</si>
  <si>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</si>
  <si>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</si>
  <si>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</si>
  <si>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</si>
  <si>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</si>
  <si>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</si>
  <si>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</si>
  <si>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</si>
  <si>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</si>
  <si>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</si>
  <si>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</si>
  <si>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</si>
  <si>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</si>
  <si>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</si>
  <si>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</si>
  <si>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</si>
  <si>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</si>
  <si>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</si>
  <si>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</si>
  <si>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</si>
  <si>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</si>
  <si>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</si>
  <si>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</si>
  <si>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</si>
  <si>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</si>
  <si>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</si>
  <si>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</si>
  <si>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</si>
  <si>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</si>
  <si>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</si>
  <si>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</si>
  <si>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</si>
  <si>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</si>
  <si>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</si>
  <si>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</si>
  <si>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</si>
  <si>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</si>
  <si>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</si>
  <si>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</si>
  <si>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</si>
  <si>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</si>
  <si>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</si>
  <si>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</si>
  <si>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</si>
  <si>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</si>
  <si>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</si>
  <si>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</si>
  <si>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</si>
  <si>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</si>
  <si>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</si>
  <si>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</si>
  <si>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</si>
  <si>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</si>
  <si>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</si>
  <si>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</si>
  <si>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</si>
  <si>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</si>
  <si>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</si>
  <si>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</si>
  <si>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</si>
  <si>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</si>
  <si>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</si>
  <si>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</si>
  <si>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</si>
  <si>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</si>
  <si>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</si>
  <si>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</si>
  <si>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</si>
  <si>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</si>
  <si>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</si>
  <si>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</si>
  <si>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</si>
  <si>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</si>
  <si>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</si>
  <si>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</si>
  <si>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</si>
  <si>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</si>
  <si>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</si>
  <si>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</si>
  <si>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</si>
  <si>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</si>
  <si>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</si>
  <si>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</si>
  <si>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</si>
  <si>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</si>
  <si>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</si>
  <si>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</si>
  <si>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</si>
  <si>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</si>
  <si>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</si>
  <si>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</si>
  <si>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</si>
  <si>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</si>
  <si>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</si>
  <si>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</si>
  <si>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</si>
  <si>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</si>
  <si>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</si>
  <si>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</si>
  <si>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</si>
  <si>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</si>
  <si>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</si>
  <si>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</si>
  <si>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</si>
  <si>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</si>
  <si>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</si>
  <si>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</si>
  <si>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</si>
  <si>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</si>
  <si>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</si>
  <si>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</si>
  <si>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</si>
  <si>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</si>
  <si>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</si>
  <si>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</si>
  <si>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</si>
  <si>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</si>
  <si>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</si>
  <si>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</si>
  <si>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</si>
  <si>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</si>
  <si>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</si>
  <si>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</si>
  <si>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</si>
  <si>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</si>
  <si>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</si>
  <si>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</si>
  <si>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</si>
  <si>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</si>
  <si>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</si>
  <si>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</si>
  <si>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</si>
  <si>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</si>
  <si>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</si>
  <si>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</si>
  <si>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</si>
  <si>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</si>
  <si>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</si>
  <si>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</si>
  <si>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</si>
  <si>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</si>
  <si>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</si>
  <si>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</si>
  <si>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</si>
  <si>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</si>
  <si>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</si>
  <si>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</si>
  <si>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</si>
  <si>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</si>
  <si>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</si>
  <si>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</si>
  <si>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</si>
  <si>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</si>
  <si>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</si>
  <si>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</si>
  <si>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</si>
  <si>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</si>
  <si>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</si>
  <si>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</si>
  <si>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</si>
  <si>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</si>
  <si>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</si>
  <si>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</si>
  <si>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</si>
  <si>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</si>
  <si>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</si>
  <si>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</si>
  <si>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</si>
  <si>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</si>
  <si>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</si>
  <si>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</si>
  <si>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</si>
  <si>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</si>
  <si>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</si>
  <si>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</si>
  <si>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</si>
  <si>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</si>
  <si>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</si>
  <si>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</si>
  <si>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</si>
  <si>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</si>
  <si>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</si>
  <si>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</si>
  <si>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</si>
  <si>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</si>
  <si>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</si>
  <si>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</si>
  <si>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</si>
  <si>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</si>
  <si>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</si>
  <si>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</si>
  <si>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</si>
  <si>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</si>
  <si>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</si>
  <si>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</si>
  <si>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</si>
  <si>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</si>
  <si>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</si>
  <si>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</si>
  <si>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</si>
  <si>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</si>
  <si>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</si>
  <si>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</si>
  <si>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</si>
  <si>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</si>
  <si>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</si>
  <si>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</si>
  <si>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</si>
  <si>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</si>
  <si>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</si>
  <si>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</si>
  <si>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</si>
  <si>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</si>
  <si>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</si>
  <si>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</si>
  <si>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</si>
  <si>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</si>
  <si>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</si>
  <si>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</si>
  <si>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</si>
  <si>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</si>
  <si>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</si>
  <si>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</si>
  <si>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</si>
  <si>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</si>
  <si>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</si>
  <si>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</si>
  <si>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</si>
  <si>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</si>
  <si>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</si>
  <si>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</si>
  <si>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</si>
  <si>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</si>
  <si>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</si>
  <si>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</si>
  <si>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</si>
  <si>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</si>
  <si>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</si>
  <si>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</si>
  <si>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</si>
  <si>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</si>
  <si>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</si>
  <si>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</si>
  <si>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</si>
  <si>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</si>
  <si>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</si>
  <si>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</si>
  <si>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</si>
  <si>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</si>
  <si>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</si>
  <si>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</si>
  <si>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</si>
  <si>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</si>
  <si>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</si>
  <si>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</si>
  <si>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</si>
  <si>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</si>
  <si>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</si>
  <si>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</si>
  <si>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</si>
  <si>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</si>
  <si>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</si>
  <si>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</si>
  <si>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</si>
  <si>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</si>
  <si>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</si>
  <si>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</si>
  <si>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</si>
  <si>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</si>
  <si>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</si>
  <si>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</si>
  <si>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</si>
  <si>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</si>
  <si>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</si>
  <si>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</si>
  <si>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</si>
  <si>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</si>
  <si>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</si>
  <si>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</si>
  <si>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</si>
  <si>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</si>
  <si>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</si>
  <si>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</si>
  <si>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</si>
  <si>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</si>
  <si>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</si>
  <si>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</si>
  <si>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</si>
  <si>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</si>
  <si>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</si>
  <si>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</si>
  <si>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</si>
  <si>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</si>
  <si>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</si>
  <si>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</si>
  <si>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</si>
  <si>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</si>
  <si>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</si>
  <si>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</si>
  <si>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</si>
  <si>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</si>
  <si>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</si>
  <si>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</si>
  <si>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</si>
  <si>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</si>
  <si>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</si>
  <si>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</si>
  <si>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</si>
  <si>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</si>
  <si>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</si>
  <si>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</si>
  <si>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</si>
  <si>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</si>
  <si>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</si>
  <si>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</si>
  <si>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</si>
  <si>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</si>
  <si>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</si>
  <si>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</si>
  <si>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</si>
  <si>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</si>
  <si>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</si>
  <si>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</si>
  <si>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</si>
  <si>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</si>
  <si>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</si>
  <si>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</si>
  <si>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</si>
  <si>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</si>
  <si>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</si>
  <si>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</si>
  <si>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</si>
  <si>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</si>
  <si>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</si>
  <si>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</si>
  <si>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</si>
  <si>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</si>
  <si>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</si>
  <si>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</si>
  <si>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</si>
  <si>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</si>
  <si>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</si>
  <si>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</si>
  <si>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</si>
  <si>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</si>
  <si>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</si>
  <si>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</si>
  <si>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</si>
  <si>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</si>
  <si>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</si>
  <si>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</si>
  <si>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</si>
  <si>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</si>
  <si>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</si>
  <si>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</si>
  <si>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</si>
  <si>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</si>
  <si>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</si>
  <si>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</si>
  <si>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</si>
  <si>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</si>
  <si>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</si>
  <si>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</si>
  <si>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</si>
  <si>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</si>
  <si>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</si>
  <si>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</si>
  <si>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</si>
  <si>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</si>
  <si>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</si>
  <si>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</si>
  <si>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</si>
  <si>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</si>
  <si>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</si>
  <si>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</si>
  <si>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</si>
  <si>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</si>
  <si>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</si>
  <si>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</si>
  <si>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</si>
  <si>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</si>
  <si>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</si>
  <si>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</si>
  <si>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</si>
  <si>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</si>
  <si>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</si>
  <si>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</si>
  <si>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</si>
  <si>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</si>
  <si>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</si>
  <si>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</si>
  <si>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</si>
  <si>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</si>
  <si>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</si>
  <si>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</si>
  <si>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</si>
  <si>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</si>
  <si>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</si>
  <si>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</si>
  <si>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</si>
  <si>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</si>
  <si>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</si>
  <si>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</si>
  <si>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</si>
  <si>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</si>
  <si>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</si>
  <si>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</si>
  <si>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</si>
  <si>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</si>
  <si>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</si>
  <si>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</si>
  <si>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</si>
  <si>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</si>
  <si>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</si>
  <si>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</si>
  <si>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</si>
  <si>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</si>
  <si>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</si>
  <si>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</si>
  <si>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</si>
  <si>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</si>
  <si>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</si>
  <si>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</si>
  <si>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</si>
  <si>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</si>
  <si>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</si>
  <si>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</si>
  <si>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</si>
  <si>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</si>
  <si>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</si>
  <si>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</si>
  <si>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</si>
  <si>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</si>
  <si>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</si>
  <si>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</si>
  <si>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</si>
  <si>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</si>
  <si>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</si>
  <si>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</si>
  <si>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</si>
  <si>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</si>
  <si>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</si>
  <si>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</si>
  <si>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</si>
  <si>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</si>
  <si>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</si>
  <si>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</si>
  <si>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</si>
  <si>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</si>
  <si>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</si>
  <si>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</si>
  <si>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</si>
  <si>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</si>
  <si>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</si>
  <si>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</si>
  <si>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</si>
  <si>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</si>
  <si>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</si>
  <si>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</si>
  <si>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</si>
  <si>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</si>
  <si>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</si>
  <si>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</si>
  <si>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</si>
  <si>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</si>
  <si>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</si>
  <si>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</si>
  <si>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</si>
  <si>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</si>
  <si>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</si>
  <si>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</si>
  <si>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</si>
  <si>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</si>
  <si>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</si>
  <si>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</si>
  <si>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</si>
  <si>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</si>
  <si>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</si>
  <si>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</si>
  <si>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</si>
  <si>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</si>
  <si>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</si>
  <si>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</si>
  <si>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</si>
  <si>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</si>
  <si>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</si>
  <si>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</si>
  <si>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</si>
  <si>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</si>
  <si>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</si>
  <si>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</si>
  <si>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</si>
  <si>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</si>
  <si>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</si>
  <si>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</si>
  <si>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</si>
  <si>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</si>
  <si>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</si>
  <si>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</si>
  <si>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</si>
  <si>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</si>
  <si>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</si>
  <si>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</si>
  <si>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</si>
  <si>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</si>
  <si>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</si>
  <si>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</si>
  <si>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</si>
  <si>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</si>
  <si>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</si>
  <si>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</si>
  <si>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</si>
  <si>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</si>
  <si>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</si>
  <si>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</si>
  <si>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</si>
  <si>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</si>
  <si>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</si>
  <si>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</si>
  <si>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</si>
  <si>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</si>
  <si>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</si>
  <si>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</si>
  <si>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</si>
  <si>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</si>
  <si>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</si>
  <si>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</si>
  <si>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</si>
  <si>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</si>
  <si>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</si>
  <si>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</si>
  <si>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</si>
  <si>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</si>
  <si>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</si>
  <si>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</si>
  <si>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</si>
  <si>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</si>
  <si>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</si>
  <si>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</si>
  <si>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</si>
  <si>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</si>
  <si>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</si>
  <si>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</si>
  <si>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</si>
  <si>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</si>
  <si>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</si>
  <si>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</si>
  <si>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</si>
  <si>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</si>
  <si>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</si>
  <si>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</si>
  <si>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</si>
  <si>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</si>
  <si>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</si>
  <si>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</si>
  <si>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</si>
  <si>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</si>
  <si>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</si>
  <si>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</si>
  <si>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</si>
  <si>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</si>
  <si>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</si>
  <si>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</si>
  <si>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</si>
  <si>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</si>
  <si>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</si>
  <si>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</si>
  <si>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</si>
  <si>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</si>
  <si>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</si>
  <si>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</si>
  <si>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</si>
  <si>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</si>
  <si>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</si>
  <si>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</si>
  <si>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</si>
  <si>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</si>
  <si>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</si>
  <si>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</si>
  <si>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</si>
  <si>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</si>
  <si>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</si>
  <si>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</si>
  <si>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</si>
  <si>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</si>
  <si>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</si>
  <si>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</si>
  <si>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</si>
  <si>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</si>
  <si>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</si>
  <si>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</si>
  <si>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</si>
  <si>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</si>
  <si>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</si>
  <si>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</si>
  <si>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</si>
  <si>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</si>
  <si>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</si>
  <si>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</si>
  <si>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</si>
  <si>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</si>
  <si>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</si>
  <si>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</si>
  <si>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</si>
  <si>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</si>
  <si>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</si>
  <si>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</si>
  <si>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</si>
  <si>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</si>
  <si>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</si>
  <si>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</si>
  <si>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</si>
  <si>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</si>
  <si>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</si>
  <si>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</si>
  <si>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</si>
  <si>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</si>
  <si>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</si>
  <si>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</si>
  <si>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</si>
  <si>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</si>
  <si>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</si>
  <si>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</si>
  <si>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</si>
  <si>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</si>
  <si>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</si>
  <si>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</si>
  <si>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</si>
  <si>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</si>
  <si>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</si>
  <si>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</si>
  <si>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</si>
  <si>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</si>
  <si>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</si>
  <si>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</si>
  <si>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</si>
  <si>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</si>
  <si>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</si>
  <si>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</si>
  <si>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</si>
  <si>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</si>
  <si>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</si>
  <si>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</si>
  <si>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</si>
  <si>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</si>
  <si>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</si>
  <si>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</si>
  <si>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</si>
  <si>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</si>
  <si>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</si>
  <si>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</si>
  <si>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</si>
  <si>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</si>
  <si>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</si>
  <si>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</si>
  <si>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</si>
  <si>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</si>
  <si>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</si>
  <si>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</si>
  <si>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</si>
  <si>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</si>
  <si>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</si>
  <si>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</si>
  <si>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</si>
  <si>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</si>
  <si>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</si>
  <si>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</si>
  <si>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</si>
  <si>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</si>
  <si>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</si>
  <si>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</si>
  <si>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</si>
  <si>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</si>
  <si>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</si>
  <si>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</si>
  <si>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</si>
  <si>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</si>
  <si>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</si>
  <si>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</si>
  <si>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</si>
  <si>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</si>
  <si>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</si>
  <si>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</si>
  <si>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</si>
  <si>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</si>
  <si>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</si>
  <si>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</si>
  <si>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</si>
  <si>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</si>
  <si>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</si>
  <si>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</si>
  <si>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</si>
  <si>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</si>
  <si>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</si>
  <si>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</si>
  <si>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</si>
  <si>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</si>
  <si>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</si>
  <si>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</si>
  <si>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</si>
  <si>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</si>
  <si>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</si>
  <si>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</si>
  <si>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</si>
  <si>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</si>
  <si>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</si>
  <si>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</si>
  <si>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</si>
  <si>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</si>
  <si>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</si>
  <si>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</si>
  <si>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</si>
  <si>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</si>
  <si>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</si>
  <si>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</si>
  <si>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</si>
  <si>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</si>
  <si>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</si>
  <si>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</si>
  <si>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</si>
  <si>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</si>
  <si>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</si>
  <si>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</si>
  <si>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</si>
  <si>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</si>
  <si>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</si>
  <si>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</si>
  <si>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</si>
  <si>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</si>
  <si>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</si>
  <si>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</si>
  <si>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</si>
  <si>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</si>
  <si>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</si>
  <si>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</si>
  <si>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</si>
  <si>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</si>
  <si>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</si>
  <si>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</si>
  <si>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</si>
  <si>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</si>
  <si>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</si>
  <si>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</si>
  <si>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</si>
  <si>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</si>
  <si>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</si>
  <si>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</si>
  <si>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</si>
  <si>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</si>
  <si>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</si>
  <si>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</si>
  <si>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</si>
  <si>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</si>
  <si>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</si>
  <si>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</si>
  <si>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</si>
  <si>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</si>
  <si>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</si>
  <si>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</si>
  <si>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</si>
  <si>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</si>
  <si>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</si>
  <si>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</si>
  <si>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</si>
  <si>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</si>
  <si>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</si>
  <si>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</si>
  <si>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</si>
  <si>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</si>
  <si>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</si>
  <si>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</si>
  <si>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</si>
  <si>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</si>
  <si>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</si>
  <si>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</si>
  <si>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</si>
  <si>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</si>
  <si>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</si>
  <si>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</si>
  <si>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</si>
  <si>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</si>
  <si>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</si>
  <si>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</si>
  <si>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</si>
  <si>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</si>
  <si>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</si>
  <si>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</si>
  <si>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</si>
  <si>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</si>
  <si>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</si>
  <si>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</si>
  <si>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</si>
  <si>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</si>
  <si>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</si>
  <si>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</si>
  <si>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</si>
  <si>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</si>
  <si>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</si>
  <si>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</si>
  <si>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</si>
  <si>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</si>
  <si>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</si>
  <si>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</si>
  <si>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</si>
  <si>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</si>
  <si>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</si>
  <si>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</si>
  <si>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</si>
  <si>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</si>
  <si>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</si>
  <si>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</si>
  <si>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</si>
  <si>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</si>
  <si>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</si>
  <si>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</si>
  <si>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</si>
  <si>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</si>
  <si>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</si>
  <si>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</si>
  <si>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</si>
  <si>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</si>
  <si>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</si>
  <si>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</si>
  <si>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</si>
  <si>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</si>
  <si>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</si>
  <si>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</si>
  <si>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</si>
  <si>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</si>
  <si>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</si>
  <si>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</si>
  <si>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</si>
  <si>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</si>
  <si>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</si>
  <si>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</si>
  <si>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</si>
  <si>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</si>
  <si>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</si>
  <si>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</si>
  <si>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</si>
  <si>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</si>
  <si>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</si>
  <si>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</si>
  <si>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</si>
  <si>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</si>
  <si>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</si>
  <si>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</si>
  <si>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</si>
  <si>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</si>
  <si>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</si>
  <si>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</si>
  <si>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</si>
  <si>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</si>
  <si>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</si>
  <si>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</si>
  <si>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</si>
  <si>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</si>
  <si>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</si>
  <si>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</si>
  <si>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</si>
  <si>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</si>
  <si>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</si>
  <si>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</si>
  <si>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</si>
  <si>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</si>
  <si>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</si>
  <si>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</si>
  <si>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</si>
  <si>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</si>
  <si>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</si>
  <si>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</si>
  <si>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</si>
  <si>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</si>
  <si>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</si>
  <si>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</si>
  <si>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</si>
  <si>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</si>
  <si>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</si>
  <si>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</si>
  <si>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</si>
  <si>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</si>
  <si>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</si>
  <si>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</si>
  <si>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</si>
  <si>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</si>
  <si>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</si>
  <si>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</si>
  <si>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</si>
  <si>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</si>
  <si>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</si>
  <si>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</si>
  <si>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</si>
  <si>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</si>
  <si>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</si>
  <si>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</si>
  <si>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</si>
  <si>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</si>
  <si>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</si>
  <si>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</si>
  <si>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</si>
  <si>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</si>
  <si>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</si>
  <si>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</si>
  <si>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</si>
  <si>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</si>
  <si>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</si>
  <si>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</si>
  <si>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</si>
  <si>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</si>
  <si>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</si>
  <si>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</si>
  <si>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</si>
  <si>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</si>
  <si>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</si>
  <si>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</si>
  <si>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</si>
  <si>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</si>
  <si>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</si>
  <si>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</si>
  <si>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</si>
  <si>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</si>
  <si>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</si>
  <si>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</si>
  <si>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</si>
  <si>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</si>
  <si>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</si>
  <si>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</si>
  <si>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</si>
  <si>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</si>
  <si>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</si>
  <si>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</si>
  <si>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</si>
  <si>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</si>
  <si>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</si>
  <si>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</si>
  <si>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</si>
  <si>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</si>
  <si>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</si>
  <si>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</si>
  <si>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</si>
  <si>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</si>
  <si>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</si>
  <si>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</si>
  <si>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</si>
  <si>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</si>
  <si>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</si>
  <si>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</si>
  <si>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</si>
  <si>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</si>
  <si>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</si>
  <si>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</si>
  <si>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</si>
  <si>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</si>
  <si>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</si>
  <si>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</si>
  <si>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</si>
  <si>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</si>
  <si>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</si>
  <si>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</si>
  <si>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</si>
  <si>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</si>
  <si>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</si>
  <si>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</si>
  <si>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</si>
  <si>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</si>
  <si>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</si>
  <si>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</si>
  <si>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</si>
  <si>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</si>
  <si>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</si>
  <si>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</si>
  <si>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</si>
  <si>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</si>
  <si>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</si>
  <si>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</si>
  <si>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</si>
  <si>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</si>
  <si>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</si>
  <si>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</si>
  <si>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</si>
  <si>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</si>
  <si>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</si>
  <si>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</si>
  <si>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</si>
  <si>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</si>
  <si>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</si>
  <si>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</si>
  <si>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</si>
  <si>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</si>
  <si>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</si>
  <si>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</si>
  <si>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</si>
  <si>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</si>
  <si>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</si>
  <si>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</si>
  <si>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</si>
  <si>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</si>
  <si>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</si>
  <si>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</si>
  <si>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</si>
  <si>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</si>
  <si>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</si>
  <si>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</si>
  <si>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</si>
  <si>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</si>
  <si>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</si>
  <si>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</si>
  <si>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</si>
  <si>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</si>
  <si>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</si>
  <si>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</si>
  <si>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</si>
  <si>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</si>
  <si>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</si>
  <si>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</si>
  <si>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</si>
  <si>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</si>
  <si>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</si>
  <si>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</si>
  <si>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</si>
  <si>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</si>
  <si>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</si>
  <si>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</si>
  <si>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</si>
  <si>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</si>
  <si>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</si>
  <si>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</si>
  <si>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</si>
  <si>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</si>
  <si>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</si>
  <si>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</si>
  <si>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</si>
  <si>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</si>
  <si>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</si>
  <si>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</si>
  <si>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</si>
  <si>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</si>
  <si>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</si>
  <si>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</si>
  <si>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</si>
  <si>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</si>
  <si>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</si>
  <si>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</si>
  <si>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</si>
  <si>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</si>
  <si>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</si>
  <si>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</si>
  <si>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</si>
  <si>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</si>
  <si>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</si>
  <si>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</si>
  <si>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</si>
  <si>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</si>
  <si>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</si>
  <si>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</si>
  <si>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</si>
  <si>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</si>
  <si>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</si>
  <si>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</si>
  <si>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</si>
  <si>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</si>
  <si>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</si>
  <si>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</si>
  <si>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</si>
  <si>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</si>
  <si>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</si>
  <si>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</si>
  <si>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</si>
  <si>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</si>
  <si>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</si>
  <si>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</si>
  <si>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</si>
  <si>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</si>
  <si>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</si>
  <si>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</si>
  <si>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</si>
  <si>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</si>
  <si>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</si>
  <si>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</si>
  <si>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</si>
  <si>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</si>
  <si>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</si>
  <si>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</si>
  <si>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</si>
  <si>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</si>
  <si>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</si>
  <si>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</si>
  <si>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</si>
  <si>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</si>
  <si>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</si>
  <si>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</si>
  <si>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</si>
  <si>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</si>
  <si>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</si>
  <si>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</si>
  <si>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</si>
  <si>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</si>
  <si>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</si>
  <si>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</si>
  <si>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</si>
  <si>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</si>
  <si>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</si>
  <si>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</si>
  <si>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</si>
  <si>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</si>
  <si>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</si>
  <si>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</si>
  <si>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</si>
  <si>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</si>
  <si>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</si>
  <si>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</si>
  <si>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</si>
  <si>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</si>
  <si>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</si>
  <si>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</si>
  <si>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</si>
  <si>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</si>
  <si>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</si>
  <si>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</si>
  <si>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</si>
  <si>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</si>
  <si>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</si>
  <si>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</si>
  <si>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</si>
  <si>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</si>
  <si>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</si>
  <si>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</si>
  <si>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</si>
  <si>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</si>
  <si>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</si>
  <si>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</si>
  <si>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</si>
  <si>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</si>
  <si>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</si>
  <si>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</si>
  <si>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</si>
  <si>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</si>
  <si>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</si>
  <si>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</si>
  <si>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</si>
  <si>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</si>
  <si>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</si>
  <si>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</si>
  <si>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</si>
  <si>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</si>
  <si>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</si>
  <si>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</si>
  <si>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</si>
  <si>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</si>
  <si>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</si>
  <si>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</si>
  <si>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</si>
  <si>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</si>
  <si>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</si>
  <si>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</si>
  <si>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</si>
  <si>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</si>
  <si>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</si>
  <si>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</si>
  <si>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</si>
  <si>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</si>
  <si>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</si>
  <si>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</si>
  <si>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</si>
  <si>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</si>
  <si>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</si>
  <si>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</si>
  <si>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</si>
  <si>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</si>
  <si>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</si>
  <si>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</si>
  <si>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</si>
  <si>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</si>
  <si>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</si>
  <si>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</si>
  <si>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</si>
  <si>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</si>
  <si>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</si>
  <si>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</si>
  <si>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</si>
  <si>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</si>
  <si>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</si>
  <si>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</si>
  <si>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</si>
  <si>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</si>
  <si>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</si>
  <si>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</si>
  <si>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</si>
  <si>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</si>
  <si>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</si>
  <si>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</si>
  <si>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</si>
  <si>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</si>
  <si>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</si>
  <si>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</si>
  <si>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</si>
  <si>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</si>
  <si>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</si>
  <si>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</si>
  <si>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</si>
  <si>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</si>
  <si>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</si>
  <si>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</si>
  <si>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</si>
  <si>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</si>
  <si>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</si>
  <si>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</si>
  <si>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</si>
  <si>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</si>
  <si>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</si>
  <si>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</si>
  <si>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</si>
  <si>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</si>
  <si>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</si>
  <si>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</si>
  <si>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</si>
  <si>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</si>
  <si>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</si>
  <si>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</si>
  <si>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</si>
  <si>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</si>
  <si>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</si>
  <si>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</si>
  <si>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</si>
  <si>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</si>
  <si>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</si>
  <si>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</si>
  <si>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</si>
  <si>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</si>
  <si>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</si>
  <si>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</si>
  <si>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</si>
  <si>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</si>
  <si>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</si>
  <si>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</si>
  <si>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</si>
  <si>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</si>
  <si>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</si>
  <si>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</si>
  <si>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</si>
  <si>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</si>
  <si>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</si>
  <si>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</si>
  <si>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</si>
  <si>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</si>
  <si>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</si>
  <si>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</si>
  <si>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</si>
  <si>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</si>
  <si>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</si>
  <si>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</si>
  <si>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</si>
  <si>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</si>
  <si>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</si>
  <si>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</si>
  <si>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</si>
  <si>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</si>
  <si>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</si>
  <si>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</si>
  <si>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</si>
  <si>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</si>
  <si>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</si>
  <si>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</si>
  <si>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</si>
  <si>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</si>
  <si>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</si>
  <si>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</si>
  <si>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</si>
  <si>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</si>
  <si>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</si>
  <si>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</si>
  <si>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</si>
  <si>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</si>
  <si>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</si>
  <si>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</si>
  <si>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</si>
  <si>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</si>
  <si>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</si>
  <si>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</si>
  <si>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</si>
  <si>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</si>
  <si>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</si>
  <si>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</si>
  <si>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</si>
  <si>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</si>
  <si>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</si>
  <si>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</si>
  <si>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</si>
  <si>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</si>
  <si>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</si>
  <si>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</si>
  <si>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</si>
  <si>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</si>
  <si>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</si>
  <si>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</si>
  <si>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</si>
  <si>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</si>
  <si>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</si>
  <si>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</si>
  <si>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</si>
  <si>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</si>
  <si>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</si>
  <si>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</si>
  <si>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</si>
  <si>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</si>
  <si>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</si>
  <si>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</si>
  <si>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</si>
  <si>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</si>
  <si>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</si>
  <si>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</si>
  <si>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</si>
  <si>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</si>
  <si>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</si>
  <si>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</si>
  <si>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</si>
  <si>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</si>
  <si>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</si>
  <si>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</si>
  <si>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</si>
  <si>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</si>
  <si>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</si>
  <si>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</si>
  <si>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</si>
  <si>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</si>
  <si>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</si>
  <si>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</si>
  <si>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</si>
  <si>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</si>
  <si>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</si>
  <si>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</si>
  <si>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</si>
  <si>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</si>
  <si>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</si>
  <si>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</si>
  <si>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</si>
  <si>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</si>
  <si>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</si>
  <si>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</si>
  <si>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</si>
  <si>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</si>
  <si>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</si>
  <si>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</si>
  <si>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</si>
  <si>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</si>
  <si>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</si>
  <si>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</si>
  <si>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</si>
  <si>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</si>
  <si>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</si>
  <si>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</si>
  <si>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</si>
  <si>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</si>
  <si>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</si>
  <si>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</si>
  <si>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</si>
  <si>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</si>
  <si>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</si>
  <si>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</si>
  <si>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</si>
  <si>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</si>
  <si>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</si>
  <si>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</si>
  <si>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</si>
  <si>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</si>
  <si>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</si>
  <si>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</si>
  <si>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</si>
  <si>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</si>
  <si>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</si>
  <si>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</si>
  <si>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</si>
  <si>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</si>
  <si>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</si>
  <si>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</si>
  <si>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</si>
  <si>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</si>
  <si>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</si>
  <si>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</si>
  <si>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</si>
  <si>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</si>
  <si>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</si>
  <si>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</si>
  <si>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</si>
  <si>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</si>
  <si>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</si>
  <si>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</si>
  <si>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</si>
  <si>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</si>
  <si>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</si>
  <si>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</si>
  <si>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</si>
  <si>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</si>
  <si>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</si>
  <si>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</si>
  <si>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</si>
  <si>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</si>
  <si>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</si>
  <si>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</si>
  <si>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</si>
  <si>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</si>
  <si>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</si>
  <si>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</si>
  <si>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</si>
  <si>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</si>
  <si>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</si>
  <si>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</si>
  <si>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</si>
  <si>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</si>
  <si>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</si>
  <si>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</si>
  <si>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</si>
  <si>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</si>
  <si>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</si>
  <si>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</si>
  <si>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</si>
  <si>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</si>
  <si>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</si>
  <si>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</si>
  <si>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</si>
  <si>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</si>
  <si>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</si>
  <si>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</si>
  <si>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</si>
  <si>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</si>
  <si>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</si>
  <si>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</si>
  <si>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</si>
  <si>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</si>
  <si>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</si>
  <si>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</si>
  <si>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</si>
  <si>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</si>
  <si>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</si>
  <si>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</si>
  <si>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</si>
  <si>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</si>
  <si>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</si>
  <si>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</si>
  <si>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</si>
  <si>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</si>
  <si>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</si>
  <si>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</si>
  <si>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</si>
  <si>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</si>
  <si>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</si>
  <si>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</si>
  <si>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</si>
  <si>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</si>
  <si>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</si>
  <si>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</si>
  <si>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</si>
  <si>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</si>
  <si>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</si>
  <si>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</si>
  <si>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</si>
  <si>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</si>
  <si>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</si>
  <si>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</si>
  <si>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</si>
  <si>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</si>
  <si>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</si>
  <si>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</si>
  <si>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</si>
  <si>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</si>
  <si>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</si>
  <si>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</si>
  <si>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</si>
  <si>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</si>
  <si>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</si>
  <si>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</si>
  <si>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</si>
  <si>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</si>
  <si>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</si>
  <si>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</si>
  <si>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</si>
  <si>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</si>
  <si>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</si>
  <si>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</si>
  <si>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</si>
  <si>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</si>
  <si>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</si>
  <si>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</si>
  <si>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</si>
  <si>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</si>
  <si>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</si>
  <si>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</si>
  <si>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</si>
  <si>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</si>
  <si>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</si>
  <si>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</si>
  <si>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</si>
  <si>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</si>
  <si>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</si>
  <si>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</si>
  <si>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</si>
  <si>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</si>
  <si>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</si>
  <si>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</si>
  <si>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</si>
  <si>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</si>
  <si>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</si>
  <si>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</si>
  <si>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</si>
  <si>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</si>
  <si>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</si>
  <si>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</si>
  <si>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</si>
  <si>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</si>
  <si>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</si>
  <si>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</si>
  <si>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</si>
  <si>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</si>
  <si>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</si>
  <si>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</si>
  <si>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</si>
  <si>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</si>
  <si>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</si>
  <si>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</si>
  <si>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</si>
  <si>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</si>
  <si>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</si>
  <si>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</si>
  <si>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</si>
  <si>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</si>
  <si>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</si>
  <si>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</si>
  <si>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</si>
  <si>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</si>
  <si>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</si>
  <si>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</si>
  <si>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</si>
  <si>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</si>
  <si>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</si>
  <si>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</si>
  <si>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</si>
  <si>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</si>
  <si>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</si>
  <si>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</si>
  <si>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</si>
  <si>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</si>
  <si>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</si>
  <si>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</si>
  <si>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</si>
  <si>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</si>
  <si>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</si>
  <si>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</si>
  <si>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</si>
  <si>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</si>
  <si>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</si>
  <si>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</si>
  <si>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</si>
  <si>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</si>
  <si>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</si>
  <si>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</si>
  <si>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</si>
  <si>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</si>
  <si>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</si>
  <si>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</si>
  <si>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</si>
  <si>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</si>
  <si>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</si>
  <si>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</si>
  <si>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</si>
  <si>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</si>
  <si>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</si>
  <si>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</si>
  <si>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</si>
  <si>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</si>
  <si>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</si>
  <si>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</si>
  <si>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</si>
  <si>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</si>
  <si>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</si>
  <si>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</si>
  <si>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</si>
  <si>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</si>
  <si>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</si>
  <si>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</si>
  <si>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</si>
  <si>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</si>
  <si>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</si>
  <si>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</si>
  <si>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</si>
  <si>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</si>
  <si>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</si>
  <si>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</si>
  <si>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</si>
  <si>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</si>
  <si>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</si>
  <si>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</si>
  <si>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</si>
  <si>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</si>
  <si>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</si>
  <si>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</si>
  <si>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</si>
  <si>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</si>
  <si>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</si>
  <si>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</si>
  <si>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</si>
  <si>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</si>
  <si>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</si>
  <si>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</si>
  <si>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</si>
  <si>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</si>
  <si>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</si>
  <si>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</si>
  <si>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</si>
  <si>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</si>
  <si>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</si>
  <si>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</si>
  <si>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</si>
  <si>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</si>
  <si>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</si>
  <si>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</si>
  <si>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</si>
  <si>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</si>
  <si>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</si>
  <si>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</si>
  <si>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</si>
  <si>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</si>
  <si>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</si>
  <si>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</si>
  <si>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</si>
  <si>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</si>
  <si>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</si>
  <si>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</si>
  <si>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</si>
  <si>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</si>
  <si>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</si>
  <si>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</si>
  <si>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</si>
  <si>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</si>
  <si>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</si>
  <si>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</si>
  <si>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</si>
  <si>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</si>
  <si>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</si>
  <si>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</si>
  <si>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</si>
  <si>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</si>
  <si>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</si>
  <si>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</si>
  <si>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</si>
  <si>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</si>
  <si>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</si>
  <si>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</si>
  <si>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</si>
  <si>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</si>
  <si>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</si>
  <si>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</si>
  <si>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</si>
  <si>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</si>
  <si>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</si>
  <si>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</si>
  <si>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</si>
  <si>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</si>
  <si>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</si>
  <si>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</si>
  <si>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</si>
  <si>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</si>
  <si>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</si>
  <si>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</si>
  <si>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</si>
  <si>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</si>
  <si>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</si>
  <si>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</si>
  <si>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</si>
  <si>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</si>
  <si>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</si>
  <si>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</si>
  <si>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</si>
  <si>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</si>
  <si>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</si>
  <si>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</si>
  <si>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</si>
  <si>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</si>
  <si>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</si>
  <si>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</si>
  <si>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</si>
  <si>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</si>
  <si>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</si>
  <si>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</si>
  <si>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</si>
  <si>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</si>
  <si>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</si>
  <si>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</si>
  <si>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</si>
  <si>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</si>
  <si>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</si>
  <si>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</si>
  <si>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</si>
  <si>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</si>
  <si>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</si>
  <si>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</si>
  <si>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</si>
  <si>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</si>
  <si>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</si>
  <si>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</si>
  <si>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</si>
  <si>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</si>
  <si>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</si>
  <si>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</si>
  <si>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</si>
  <si>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</si>
  <si>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</si>
  <si>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</si>
  <si>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</si>
  <si>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</si>
  <si>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</si>
  <si>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</si>
  <si>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</si>
  <si>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</si>
  <si>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</si>
  <si>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</si>
  <si>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</si>
  <si>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</si>
  <si>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</si>
  <si>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</si>
  <si>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</si>
  <si>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</si>
  <si>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</si>
  <si>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</si>
  <si>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</si>
  <si>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</si>
  <si>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</si>
  <si>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</si>
  <si>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</si>
  <si>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</si>
  <si>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</si>
  <si>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</si>
  <si>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</si>
  <si>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</si>
  <si>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</si>
  <si>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</si>
  <si>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</si>
  <si>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</si>
  <si>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</si>
  <si>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</si>
  <si>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</si>
  <si>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</si>
  <si>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</si>
  <si>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</si>
  <si>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</si>
  <si>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</si>
  <si>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</si>
  <si>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</si>
  <si>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</si>
  <si>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</si>
  <si>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</si>
  <si>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</si>
  <si>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</si>
  <si>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</si>
  <si>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</si>
  <si>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</si>
  <si>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</si>
  <si>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</si>
  <si>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</si>
  <si>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</si>
  <si>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</si>
  <si>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</si>
  <si>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</si>
  <si>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</si>
  <si>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</si>
  <si>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</si>
  <si>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</si>
  <si>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</si>
  <si>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</si>
  <si>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</si>
  <si>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</si>
  <si>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</si>
  <si>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</si>
  <si>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</si>
  <si>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</si>
  <si>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</si>
  <si>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</si>
  <si>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</si>
  <si>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</si>
  <si>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</si>
  <si>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</si>
  <si>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</si>
  <si>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</si>
  <si>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</si>
  <si>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</si>
  <si>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</si>
  <si>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</si>
  <si>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</si>
  <si>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</si>
  <si>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</si>
  <si>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</si>
  <si>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</si>
  <si>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</si>
  <si>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</si>
  <si>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</si>
  <si>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</si>
  <si>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</si>
  <si>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</si>
  <si>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</si>
  <si>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</si>
  <si>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</si>
  <si>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</si>
  <si>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</si>
  <si>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</si>
  <si>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</si>
  <si>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</si>
  <si>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</si>
  <si>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</si>
  <si>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</si>
  <si>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</si>
  <si>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</si>
  <si>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</si>
  <si>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</si>
  <si>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</si>
  <si>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</si>
  <si>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</si>
  <si>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</si>
  <si>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</si>
  <si>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</si>
  <si>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</si>
  <si>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</si>
  <si>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</si>
  <si>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</si>
  <si>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</si>
  <si>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</si>
  <si>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</si>
  <si>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</si>
  <si>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</si>
  <si>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</si>
  <si>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</si>
  <si>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</si>
  <si>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</si>
  <si>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</si>
  <si>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</si>
  <si>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</si>
  <si>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</si>
  <si>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</si>
  <si>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</si>
  <si>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</si>
  <si>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</si>
  <si>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</si>
  <si>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</si>
  <si>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</si>
  <si>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</si>
  <si>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</si>
  <si>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</si>
  <si>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</si>
  <si>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</si>
  <si>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</si>
  <si>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</si>
  <si>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</si>
  <si>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</si>
  <si>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</si>
  <si>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</si>
  <si>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</si>
  <si>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</si>
  <si>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</si>
  <si>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</si>
  <si>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</si>
  <si>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</si>
  <si>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</si>
  <si>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</si>
  <si>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</si>
  <si>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</si>
  <si>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</si>
  <si>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</si>
  <si>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</si>
  <si>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</si>
  <si>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</si>
  <si>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</si>
  <si>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</si>
  <si>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</si>
  <si>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</si>
  <si>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</si>
  <si>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</si>
  <si>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</si>
  <si>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</si>
  <si>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</si>
  <si>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</si>
  <si>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</si>
  <si>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</si>
  <si>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</si>
  <si>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</si>
  <si>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</si>
  <si>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</si>
  <si>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</si>
  <si>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</si>
  <si>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</si>
  <si>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</si>
  <si>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</si>
  <si>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</si>
  <si>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</si>
  <si>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</si>
  <si>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</si>
  <si>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</si>
  <si>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</si>
  <si>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</si>
  <si>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</si>
  <si>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</si>
  <si>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</si>
  <si>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</si>
  <si>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</si>
  <si>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</si>
  <si>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</si>
  <si>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</si>
  <si>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</si>
  <si>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</si>
  <si>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</si>
  <si>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</si>
  <si>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</si>
  <si>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</si>
  <si>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</si>
  <si>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</si>
  <si>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</si>
  <si>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</si>
  <si>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</si>
  <si>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</si>
  <si>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</si>
  <si>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</si>
  <si>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</si>
  <si>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</si>
  <si>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</si>
  <si>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</si>
  <si>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</si>
  <si>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</si>
  <si>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</si>
  <si>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</si>
  <si>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</si>
  <si>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</si>
  <si>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</si>
  <si>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</si>
  <si>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</si>
  <si>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</si>
  <si>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</si>
  <si>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</si>
  <si>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</si>
  <si>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</si>
  <si>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</si>
  <si>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</si>
  <si>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</si>
  <si>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</si>
  <si>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</si>
  <si>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</si>
  <si>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</si>
  <si>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</si>
  <si>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</si>
  <si>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</si>
  <si>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</si>
  <si>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</si>
  <si>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</si>
  <si>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</si>
  <si>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</si>
  <si>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</si>
  <si>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</si>
  <si>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</si>
  <si>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</si>
  <si>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</si>
  <si>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</si>
  <si>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</si>
  <si>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</si>
  <si>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</si>
  <si>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</si>
  <si>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</si>
  <si>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</si>
  <si>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</si>
  <si>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</si>
  <si>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</si>
  <si>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</si>
  <si>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</si>
  <si>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</si>
  <si>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</si>
  <si>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</si>
  <si>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</si>
  <si>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</si>
  <si>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</si>
  <si>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</si>
  <si>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</si>
  <si>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</si>
  <si>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</si>
  <si>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</si>
  <si>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  restored by PG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</si>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</sst>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326.76893020833086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8"/>
      <c r="E3" s="135"/>
      <c r="F3" s="134"/>
      <c r="G3" s="133">
        <f ca="1">IFERROR(NOW()-F3,"-")</f>
        <v>45989.717356134257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45989.717356134257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45989.717356134257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45989.717356134257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45989.717356134257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45989.717356134257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45989.717356134257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45989.717356134257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45989.717356134257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45989.717356134257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45989.717356134257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45989.717356134257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45989.717356134257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45989.717356134257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45989.717356134257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45989.717356134257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45989.717356134257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45989.717356134257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45989.717356134257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45989.717356134257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45989.717356134257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45989.717356134257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45989.717356134257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45989.717356134257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45989.717356134257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45989.717356134257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45989.717356134257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45989.717356134257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45989.717356134257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45989.717356134257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45989.717356134257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45989.717356134257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45989.717356134257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45989.717356134257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45989.717356134257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45989.717356134257</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45989.717356134257</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45989.717356134257</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164.71751817129552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5.3299371527755284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1.0765459490721696</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7.0990393513056915E-2</v>
      </c>
      <c r="H6" s="145">
        <v>45989.641400462962</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45989.717356134257</v>
      </c>
      <c r="H7" s="100"/>
      <c r="I7" s="18" t="str">
        <f>IFERROR(VLOOKUP(D7,DB!A:F,6,0),"")</f>
        <v/>
      </c>
      <c r="J7" s="18" t="str">
        <f>IFERROR(VLOOKUP(D7,DB!A:G,7,0),"")</f>
        <v/>
      </c>
      <c r="K7" s="19" t="s">
        <v>39115</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45989.717356134257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45989.717356134257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45989.717356134257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45989.717356134257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45989.717356134257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45989.717356134257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45989.717356134257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45989.717356134257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45989.717356134257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45989.717356134257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45989.717356134257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45989.717356134257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45989.717356134257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45989.717356134257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45989.717356134257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45989.717356134257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45989.717356134257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45989.717356134257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45989.717356134257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45989.717356134257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45989.717356134257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45989.717356134257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45989.717356134257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45989.717356134257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45989.717356134257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45989.717356134257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45989.717356134257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45989.717356134257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45989.717356134257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45989.717356134257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45989.717356134257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45989.717356134257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45989.717356134257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45989.717356134257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45989.717356134257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45989.717356134257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45989.717356134257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45989.717356134257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45989.717356134257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45989.717356134257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45989.717356134257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45989.717356134257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45989.717356134257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45989.717356134257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45989.717356134257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45989.717356134257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45989.717356134257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45989.717356134257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45989.717356134257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45989.717356134257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45989.717356134257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45989.717356134257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45989.717356134257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45989.717356134257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45989.717356134257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45989.717356134257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45989.717356134257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45989.717356134257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45989.717356134257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45989.717356134257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45989.717356134257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45989.717356134257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45989.717356134257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45989.717356134257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45989.717356134257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45989.717356134257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45989.717356134257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45989.717356134257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45989.717356134257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45989.717356134257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45989.717356134257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45989.717356134257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45989.717356134257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45989.717356134257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45989.717356134257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45989.717356134257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45989.717356134257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45989.717356134257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45989.717356134257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45989.717356134257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45989.717356134257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45989.717356134257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45989.717356134257</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45989.717356134257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45989.717356134257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45989.717356134257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45989.717356134257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45989.717356134257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45989.717356134257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45989.717356134257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45989.717356134257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45989.717356134257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45989.717356134257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45989.717356134257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45989.717356134257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45989.717356134257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45989.717356134257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45989.717356134257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45989.717356134257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45989.717356134257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45989.717356134257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45989.717356134257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45989.717356134257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45989.717356134257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45989.717356134257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45989.717356134257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45989.717356134257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45989.717356134257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45989.717356134257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45989.717356134257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45989.717356134257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45989.717356134257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45989.717356134257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45989.717356134257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45989.717356134257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45989.717356134257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45989.717356134257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45989.717356134257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45989.717356134257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45989.717356134257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45989.717356134257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45989.717356134257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45989.717356134257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45989.717356134257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45989.717356134257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45989.717356134257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45989.717356134257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45989.717356134257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45989.717356134257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45989.717356134257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45989.717356134257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45989.717356134257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45989.717356134257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45989.717356134257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45989.717356134257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45989.717356134257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45989.717356134257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45989.717356134257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45989.717356134257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45989.717356134257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45989.717356134257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45989.717356134257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45989.717356134257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45989.717356134257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45989.717356134257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45989.717356134257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45989.717356134257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45989.717356134257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45989.717356134257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45989.717356134257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45989.717356134257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45989.717356134257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45989.717356134257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45989.717356134257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45989.717356134257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45989.717356134257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45989.717356134257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45989.717356134257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45989.717356134257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45989.717356134257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45989.717356134257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45989.717356134257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45989.717356134257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45989.717356134257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45989.717356134257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45989.717356134257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45989.717356134257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45989.717356134257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45989.717356134257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45989.717356134257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45989.717356134257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45989.717356134257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45989.717356134257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45989.717356134257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45989.717356134257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45989.717356134257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45989.717356134257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45989.717356134257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45989.717356134257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45989.717356134257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45989.717356134257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45989.717356134257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45989.717356134257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45989.717356134257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45989.717356134257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45989.717356134257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45989.717356134257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45989.717356134257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45989.717356134257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45989.717356134257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45989.717356134257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45989.717356134257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45989.717356134257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45989.717356134257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45989.717356134257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45989.717356134257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45989.717356134257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45989.717356134257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45989.717356134257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45989.717356134257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45989.717356134257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45989.717356134257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45989.717356134257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45989.717356134257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45989.717356134257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45989.717356134257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45989.717356134257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45989.717356134257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45989.717356134257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45989.717356134257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45989.717356134257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45989.717356134257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45989.717356134257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45989.717356134257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45989.717356134257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45989.717356134257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45989.717356134257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45989.717356134257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45989.717356134257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45989.717356134257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45989.717356134257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45989.717356134257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45989.717356134257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45989.717356134257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45989.717356134257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45989.717356134257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45989.717356134257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45989.717356134257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45989.717356134257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45989.717356134257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45989.717356134257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45989.717356134257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45989.717356134257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45989.717356134257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45989.717356134257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45989.717356134257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45989.717356134257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45989.717356134257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45989.717356134257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45989.717356134257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45989.717356134257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45989.717356134257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45989.717356134257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45989.717356134257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45989.717356134257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45989.717356134257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45989.717356134257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45989.717356134257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45989.717356134257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45989.717356134257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45989.717356134257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45989.717356134257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45989.717356134257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45989.717356134257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45989.717356134257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45989.717356134257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45989.717356134257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45989.717356134257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45989.717356134257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45989.717356134257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45989.717356134257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45989.717356134257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45989.717356134257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45989.717356134257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45989.717356134257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45989.717356134257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45989.717356134257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45989.717356134257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45989.717356134257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45989.717356134257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45989.717356134257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45989.717356134257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45989.717356134257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45989.717356134257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45989.717356134257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45989.717356134257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45989.717356134257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45989.717356134257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45989.717356134257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45989.717356134257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45989.717356134257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45989.717356134257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45989.717356134257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45989.717356134257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45989.717356134257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45989.717356134257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45989.717356134257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45989.717356134257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45989.717356134257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45989.717356134257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45989.717356134257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45989.717356134257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45989.717356134257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45989.717356134257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45989.717356134257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45989.717356134257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45989.717356134257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45989.717356134257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45989.717356134257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45989.717356134257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45989.717356134257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45989.717356134257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45989.717356134257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45989.717356134257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45989.717356134257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45989.717356134257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45989.717356134257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45989.717356134257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45989.717356134257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45989.717356134257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45989.717356134257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45989.717356134257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45989.717356134257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45989.717356134257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45989.717356134257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45989.717356134257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45989.717356134257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45989.717356134257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45989.717356134257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45989.717356134257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45989.717356134257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45989.717356134257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45989.717356134257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45989.717356134257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45989.717356134257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45989.717356134257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45989.717356134257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45989.717356134257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45989.717356134257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45989.717356134257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45989.717356134257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45989.717356134257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45989.717356134257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45989.717356134257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45989.717356134257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45989.717356134257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45989.717356134257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45989.717356134257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45989.717356134257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45989.717356134257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45989.717356134257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45989.717356134257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45989.717356134257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45989.717356134257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45989.717356134257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45989.717356134257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45989.717356134257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45989.717356134257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45989.717356134257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45989.717356134257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45989.717356134257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45989.717356134257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45989.717356134257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45989.717356134257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45989.717356134257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45989.717356134257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45989.717356134257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45989.717356134257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45989.717356134257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45989.717356134257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45989.717356134257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45989.717356134257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45989.717356134257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45989.717356134257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45989.717356134257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45989.717356134257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45989.717356134257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45989.717356134257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45989.717356134257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45989.717356134257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45989.717356134257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45989.717356134257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45989.717356134257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45989.717356134257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45989.717356134257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45989.717356134257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45989.717356134257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45989.717356134257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45989.717356134257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45989.717356134257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45989.717356134257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45989.717356134257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45989.717356134257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45989.717356134257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45989.717356134257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45989.717356134257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45989.717356134257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45989.717356134257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45989.717356134257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45989.717356134257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45989.717356134257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45989.717356134257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45989.717356134257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45989.717356134257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45989.717356134257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45989.717356134257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45989.717356134257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45989.717356134257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45989.717356134257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45989.717356134257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45989.717356134257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45989.717356134257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45989.717356134257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45989.717356134257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45989.717356134257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45989.717356134257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45989.717356134257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45989.717356134257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45989.717356134257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45989.717356134257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45989.717356134257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45989.717356134257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45989.717356134257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45989.717356134257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45989.717356134257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45989.717356134257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45989.717356134257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45989.717356134257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45989.717356134257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45989.717356134257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45989.717356134257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45989.717356134257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45989.717356134257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45989.717356134257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45989.717356134257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45989.717356134257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45989.717356134257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45989.717356134257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45989.717356134257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45989.717356134257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45989.717356134257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45989.717356134257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45989.717356134257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45989.717356134257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45989.717356134257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45989.717356134257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45989.717356134257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45989.717356134257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45989.717356134257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45989.717356134257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45989.717356134257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45989.717356134257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45989.717356134257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45989.717356134257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45989.717356134257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45989.717356134257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45989.717356134257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45989.717356134257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45989.717356134257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45989.717356134257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45989.717356134257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45989.717356134257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45989.717356134257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45989.717356134257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45989.717356134257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45989.717356134257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45989.717356134257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45989.717356134257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45989.717356134257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45989.717356134257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45989.717356134257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45989.717356134257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45989.717356134257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45989.717356134257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45989.717356134257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45989.717356134257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45989.717356134257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45989.717356134257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45989.717356134257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45989.717356134257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45989.717356134257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45989.717356134257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45989.717356134257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45989.717356134257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45989.717356134257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45989.717356134257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45989.717356134257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45989.717356134257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45989.717356134257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45989.717356134257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45989.717356134257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45989.717356134257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45989.717356134257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45989.717356134257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45989.717356134257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45989.717356134257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45989.717356134257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45989.717356134257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45989.717356134257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45989.717356134257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45989.717356134257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45989.717356134257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45989.717356134257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45989.717356134257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45989.717356134257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45989.717356134257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45989.717356134257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45989.717356134257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45989.717356134257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45989.717356134257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45989.717356134257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45989.717356134257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45989.717356134257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45989.717356134257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45989.717356134257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45989.717356134257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45989.717356134257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45989.717356134257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45989.717356134257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45989.717356134257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45989.717356134257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45989.717356134257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45989.717356134257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45989.717356134257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45989.717356134257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45989.717356134257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45989.717356134257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45989.717356134257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45989.717356134257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45989.717356134257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45989.717356134257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45989.717356134257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45989.717356134257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45989.717356134257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45989.717356134257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45989.717356134257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45989.717356134257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45989.717356134257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45989.717356134257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45989.717356134257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45989.717356134257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45989.717356134257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45989.717356134257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45989.717356134257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45989.717356134257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45989.717356134257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45989.717356134257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45989.717356134257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45989.717356134257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45989.717356134257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45989.717356134257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45989.717356134257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45989.717356134257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45989.717356134257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45989.717356134257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45989.717356134257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45989.717356134257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45989.717356134257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45989.717356134257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45989.717356134257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45989.717356134257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45989.717356134257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45989.717356134257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45989.717356134257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45989.717356134257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45989.717356134257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45989.717356134257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45989.717356134257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45989.717356134257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45989.717356134257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45989.717356134257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45989.717356134257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45989.717356134257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45989.717356134257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45989.717356134257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45989.717356134257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45989.717356134257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45989.717356134257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45989.717356134257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45989.717356134257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45989.717356134257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45989.717356134257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45989.717356134257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45989.717356134257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45989.717356134257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45989.717356134257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45989.717356134257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45989.717356134257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45989.717356134257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45989.717356134257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45989.717356134257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45989.717356134257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45989.717356134257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45989.717356134257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45989.717356134257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45989.717356134257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45989.717356134257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45989.717356134257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45989.717356134257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45989.717356134257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45989.717356134257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45989.717356134257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45989.717356134257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45989.717356134257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45989.717356134257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45989.717356134257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45989.717356134257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45989.717356134257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45989.717356134257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45989.717356134257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45989.717356134257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45989.717356134257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45989.717356134257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45989.717356134257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45989.717356134257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45989.717356134257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45989.717356134257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45989.717356134257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45989.717356134257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45989.717356134257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45989.717356134257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45989.717356134257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45989.717356134257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45989.717356134257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45989.717356134257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45989.717356134257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45989.717356134257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45989.717356134257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45989.717356134257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45989.717356134257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45989.717356134257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45989.717356134257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45989.717356134257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45989.717356134257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45989.717356134257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45989.717356134257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45989.717356134257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45989.717356134257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45989.717356134257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45989.717356134257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45989.717356134257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45989.717356134257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45989.717356134257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45989.717356134257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45989.717356134257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45989.717356134257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45989.717356134257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45989.717356134257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45989.717356134257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45989.717356134257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45989.717356134257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45989.717356134257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45989.717356134257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45989.717356134257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45989.717356134257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45989.717356134257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45989.717356134257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45989.717356134257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45989.717356134257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45989.717356134257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45989.717356134257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45989.717356134257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45989.717356134257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45989.717356134257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45989.717356134257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45989.717356134257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45989.717356134257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45989.717356134257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45989.717356134257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45989.717356134257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45989.717356134257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45989.717356134257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45989.717356134257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45989.717356134257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45989.717356134257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45989.717356134257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45989.717356134257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45989.717356134257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45989.717356134257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45989.717356134257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45989.717356134257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45989.717356134257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45989.717356134257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45989.717356134257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45989.717356134257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45989.717356134257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45989.717356134257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45989.717356134257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45989.717356134257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45989.717356134257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45989.717356134257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45989.717356134257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45989.717356134257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45989.717356134257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45989.717356134257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45989.717356134257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45989.717356134257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45989.717356134257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45989.717356134257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45989.717356134257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45989.717356134257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45989.717356134257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45989.717356134257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45989.717356134257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45989.717356134257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45989.717356134257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45989.717356134257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45989.717356134257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45989.717356134257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45989.717356134257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45989.717356134257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45989.717356134257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45989.717356134257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45989.717356134257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45989.717356134257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45989.717356134257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45989.717356134257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45989.717356134257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45989.717356134257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45989.717356134257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45989.717356134257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45989.717356134257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45989.717356134257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45989.717356134257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45989.717356134257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45989.717356134257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45989.717356134257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45989.717356134257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45989.717356134257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45989.717356134257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45989.717356134257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45989.717356134257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45989.717356134257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45989.717356134257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45989.717356134257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45989.717356134257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45989.717356134257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45989.717356134257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45989.717356134257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45989.717356134257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45989.717356134257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45989.717356134257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45989.717356134257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45989.717356134257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45989.717356134257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45989.717356134257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45989.717356134257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45989.717356134257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45989.717356134257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45989.717356134257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45989.717356134257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45989.717356134257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45989.717356134257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45989.717356134257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45989.717356134257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45989.717356134257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45989.717356134257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45989.717356134257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45989.717356134257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45989.717356134257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45989.717356134257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45989.717356134257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45989.717356134257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45989.717356134257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45989.717356134257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45989.717356134257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45989.717356134257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45989.717356134257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45989.717356134257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45989.717356134257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45989.717356134257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45989.717356134257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45989.717356134257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45989.717356134257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45989.717356134257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45989.717356134257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45989.717356134257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45989.717356134257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45989.717356134257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45989.717356134257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45989.717356134257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45989.717356134257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45989.717356134257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45989.717356134257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45989.717356134257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45989.717356134257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45989.717356134257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45989.717356134257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45989.717356134257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45989.717356134257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45989.717356134257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45989.717356134257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45989.717356134257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45989.717356134257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45989.717356134257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45989.717356134257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45989.717356134257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45989.717356134257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45989.717356134257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45989.717356134257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45989.717356134257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45989.717356134257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45989.717356134257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45989.717356134257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45989.717356134257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45989.717356134257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45989.717356134257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45989.717356134257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45989.717356134257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45989.717356134257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45989.717356134257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45989.717356134257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45989.717356134257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45989.717356134257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45989.717356134257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45989.717356134257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45989.717356134257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45989.717356134257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45989.717356134257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45989.717356134257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45989.717356134257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45989.717356134257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45989.717356134257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45989.717356134257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45989.717356134257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45989.717356134257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45989.717356134257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45989.717356134257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45989.717356134257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45989.717356134257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45989.717356134257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45989.717356134257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45989.717356134257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45989.717356134257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45989.717356134257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45989.717356134257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45989.717356134257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45989.717356134257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45989.717356134257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45989.717356134257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45989.717356134257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45989.717356134257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45989.717356134257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45989.717356134257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45989.717356134257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45989.717356134257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45989.717356134257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45989.717356134257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45989.717356134257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45989.717356134257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45989.717356134257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45989.717356134257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45989.717356134257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45989.717356134257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45989.717356134257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45989.717356134257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45989.717356134257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45989.717356134257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45989.717356134257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45989.717356134257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45989.717356134257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45989.717356134257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45989.717356134257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45989.717356134257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45989.717356134257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45989.717356134257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45989.717356134257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45989.717356134257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45989.717356134257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45989.717356134257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45989.717356134257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45989.717356134257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45989.717356134257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45989.717356134257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45989.717356134257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45989.717356134257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45989.717356134257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45989.717356134257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45989.717356134257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45989.717356134257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45989.717356134257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45989.717356134257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45989.717356134257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45989.717356134257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45989.717356134257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45989.717356134257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45989.717356134257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45989.717356134257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45989.717356134257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45989.717356134257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45989.717356134257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45989.717356134257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45989.717356134257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45989.717356134257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45989.717356134257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45989.717356134257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45989.717356134257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45989.717356134257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45989.717356134257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45989.717356134257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45989.717356134257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45989.717356134257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45989.717356134257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45989.717356134257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45989.717356134257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45989.717356134257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45989.717356134257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45989.717356134257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45989.717356134257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45989.717356134257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45989.717356134257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45989.717356134257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45989.717356134257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45989.717356134257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45989.717356134257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45989.717356134257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45989.717356134257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45989.717356134257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45989.717356134257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45989.717356134257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45989.717356134257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45989.717356134257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45989.717356134257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45989.717356134257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45989.717356134257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45989.717356134257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45989.717356134257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45989.717356134257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45989.717356134257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45989.717356134257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45989.717356134257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45989.717356134257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45989.717356134257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45989.717356134257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45989.717356134257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45989.717356134257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45989.717356134257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45989.717356134257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45989.717356134257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45989.717356134257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45989.717356134257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45989.717356134257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45989.717356134257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45989.717356134257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45989.717356134257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45989.717356134257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45989.717356134257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45989.717356134257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45989.717356134257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45989.717356134257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45989.717356134257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45989.717356134257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45989.717356134257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45989.717356134257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45989.717356134257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45989.717356134257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45989.717356134257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45989.717356134257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45989.717356134257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45989.717356134257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45989.717356134257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45989.717356134257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45989.717356134257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45989.717356134257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45989.717356134257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45989.717356134257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45989.717356134257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45989.717356134257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45989.717356134257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45989.717356134257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45989.717356134257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45989.717356134257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45989.717356134257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45989.717356134257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45989.717356134257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45989.717356134257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45989.717356134257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45989.717356134257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45989.717356134257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45989.717356134257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45989.717356134257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45989.717356134257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45989.717356134257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45989.717356134257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45989.717356134257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45989.717356134257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45989.717356134257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45989.717356134257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45989.717356134257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45989.717356134257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45989.717356134257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45989.717356134257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45989.717356134257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45989.717356134257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45989.717356134257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45989.717356134257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45989.717356134257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45989.717356134257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45989.717356134257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45989.717356134257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45989.717356134257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45989.717356134257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45989.717356134257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45989.717356134257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45989.717356134257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45989.717356134257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45989.717356134257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45989.717356134257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45989.717356134257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45989.717356134257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45989.717356134257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45989.717356134257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45989.717356134257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45989.717356134257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45989.717356134257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45989.717356134257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45989.717356134257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45989.717356134257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45989.717356134257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45989.717356134257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45989.717356134257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45989.717356134257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45989.717356134257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45989.717356134257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45989.717356134257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45989.717356134257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45989.717356134257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45989.717356134257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45989.717356134257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45989.717356134257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45989.717356134257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45989.717356134257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45989.717356134257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45989.717356134257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45989.717356134257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45989.717356134257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45989.717356134257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45989.717356134257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286.2366385416608</v>
      </c>
      <c r="H2" s="92">
        <v>45703.474768518521</v>
      </c>
      <c r="I2" s="92" t="str">
        <f>IFERROR(VLOOKUP(D2,DB!A:F,6,0),"")</f>
        <v>SCECO</v>
      </c>
      <c r="J2" s="92" t="str">
        <f>IFERROR(VLOOKUP(D2,DB!A:G,7,0),"")</f>
        <v>Dead</v>
      </c>
      <c r="K2" s="94" t="s">
        <v>39117</v>
      </c>
      <c r="L2" s="88" t="str">
        <f>IFERROR(VLOOKUP(D2,DB!A:I,9,0),"")</f>
        <v>Latis</v>
      </c>
    </row>
    <row r="3" spans="1:16" ht="15" customHeight="1">
      <c r="A3" s="110"/>
      <c r="B3" s="88" t="str">
        <f>IFERROR(VLOOKUP(D3,DB!A:K,11,0),"")</f>
        <v/>
      </c>
      <c r="C3" s="90"/>
      <c r="D3" s="88"/>
      <c r="E3" s="91"/>
      <c r="F3" s="92"/>
      <c r="G3" s="93">
        <f t="shared" ref="G3:G65" ca="1" si="0">IFERROR(NOW()-F3,"")</f>
        <v>45989.717356134257</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45989.717356134257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45989.717356134257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45989.717356134257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45989.717356134257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45989.717356134257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45989.717356134257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45989.717356134257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45989.717356134257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45989.717356134257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45989.717356134257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45989.717356134257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45989.717356134257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45989.717356134257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45989.717356134257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45989.717356134257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45989.717356134257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45989.717356134257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45989.717356134257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45989.717356134257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45989.717356134257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45989.717356134257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45989.717356134257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45989.717356134257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45989.717356134257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45989.717356134257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45989.717356134257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45989.717356134257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45989.717356134257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45989.717356134257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45989.717356134257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45989.717356134257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45989.717356134257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45989.717356134257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45989.717356134257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45989.717356134257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45989.717356134257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45989.717356134257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45989.717356134257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45989.717356134257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45989.717356134257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45989.717356134257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45989.717356134257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45989.717356134257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45989.717356134257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45989.717356134257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45989.717356134257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45989.717356134257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45989.717356134257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45989.717356134257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45989.717356134257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45989.717356134257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45989.717356134257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45989.717356134257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45989.717356134257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45989.717356134257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45989.717356134257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45989.717356134257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45989.717356134257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45989.717356134257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45989.717356134257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45989.717356134257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45989.717356134257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45989.717356134257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45989.717356134257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45989.717356134257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45989.717356134257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45989.717356134257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45989.717356134257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45989.717356134257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45989.717356134257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45989.717356134257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45989.717356134257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45989.717356134257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45989.717356134257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45989.717356134257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45989.717356134257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45989.717356134257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45989.717356134257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45989.717356134257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45989.717356134257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45989.717356134257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45989.717356134257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45989.717356134257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45989.717356134257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45989.717356134257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45989.717356134257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45989.717356134257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45989.717356134257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45989.717356134257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45989.717356134257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45989.717356134257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45989.717356134257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45989.717356134257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45989.717356134257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45989.717356134257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45989.717356134257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45989.717356134257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45989.717356134257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45989.717356134257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45989.717356134257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45989.717356134257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45989.717356134257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45989.717356134257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45989.717356134257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45989.717356134257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45989.717356134257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45989.717356134257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45989.717356134257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45989.717356134257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45989.717356134257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45989.717356134257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45989.717356134257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45989.717356134257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45989.717356134257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45989.717356134257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45989.717356134257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45989.717356134257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45989.717356134257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45989.717356134257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45989.717356134257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45989.717356134257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45989.717356134257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45989.717356134257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45989.717356134257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45989.717356134257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45989.717356134257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45989.717356134257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45989.717356134257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45989.717356134257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45989.717356134257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45989.717356134257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45989.717356134257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45989.717356134257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45989.717356134257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45989.717356134257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45989.717356134257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45989.717356134257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45989.717356134257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45989.717356134257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45989.717356134257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45989.717356134257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45989.717356134257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45989.717356134257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45989.717356134257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45989.717356134257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45989.717356134257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45989.717356134257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45989.717356134257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45989.717356134257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45989.717356134257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45989.717356134257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45989.717356134257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45989.717356134257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45989.717356134257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45989.717356134257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45989.717356134257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45989.717356134257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45989.717356134257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45989.717356134257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45989.717356134257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45989.717356134257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45989.717356134257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45989.717356134257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45989.717356134257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45989.717356134257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45989.717356134257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45989.717356134257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45989.717356134257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45989.717356134257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45989.717356134257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45989.717356134257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45989.717356134257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45989.717356134257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45989.717356134257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45989.717356134257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45989.717356134257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45989.717356134257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45989.717356134257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45989.717356134257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45989.717356134257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45989.717356134257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45989.717356134257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45989.717356134257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45989.717356134257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45989.717356134257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45989.717356134257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45989.717356134257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45989.717356134257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45989.717356134257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45989.717356134257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45989.717356134257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45989.717356134257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45989.717356134257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45989.717356134257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45989.717356134257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45989.717356134257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45989.717356134257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45989.717356134257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45989.717356134257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45989.717356134257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45989.717356134257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45989.717356134257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45989.717356134257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45989.717356134257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45989.717356134257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45989.717356134257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45989.717356134257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45989.717356134257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45989.717356134257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45989.717356134257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45989.717356134257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45989.717356134257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45989.717356134257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45989.717356134257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45989.717356134257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45989.717356134257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45989.717356134257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45989.717356134257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45989.717356134257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45989.717356134257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45989.717356134257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45989.717356134257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45989.717356134257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45989.717356134257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45989.717356134257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45989.717356134257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45989.717356134257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45989.717356134257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45989.717356134257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45989.717356134257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45989.717356134257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45989.717356134257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45989.717356134257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45989.717356134257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45989.717356134257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45989.717356134257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45989.717356134257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45989.717356134257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45989.717356134257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45989.717356134257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45989.717356134257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45989.717356134257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45989.717356134257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45989.717356134257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45989.717356134257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45989.717356134257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45989.717356134257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45989.717356134257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45989.717356134257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45989.717356134257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45989.717356134257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45989.717356134257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45989.717356134257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45989.717356134257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45989.717356134257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45989.717356134257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45989.717356134257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45989.717356134257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45989.717356134257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45989.717356134257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45989.717356134257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45989.717356134257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45989.717356134257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45989.717356134257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45989.717356134257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45989.717356134257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45989.717356134257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45989.717356134257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45989.717356134257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45989.717356134257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45989.717356134257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45989.717356134257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45989.717356134257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45989.717356134257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45989.717356134257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45989.717356134257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45989.717356134257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45989.717356134257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45989.717356134257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45989.717356134257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45989.717356134257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45989.717356134257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45989.717356134257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45989.717356134257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45989.717356134257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45989.717356134257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45989.717356134257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45989.717356134257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45989.717356134257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45989.717356134257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45989.717356134257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45989.717356134257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45989.717356134257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45989.717356134257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45989.717356134257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45989.717356134257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45989.717356134257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45989.717356134257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45989.717356134257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45989.717356134257</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97.885295949068677</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63.528478819440352</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41.056245023144584</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8.3440575231434195</v>
      </c>
      <c r="H5" s="146">
        <v>45981.360798611109</v>
      </c>
      <c r="I5" s="106" t="str">
        <f>IFERROR(VLOOKUP(D5,DB!A:F,6,0),"")</f>
        <v>SCECO</v>
      </c>
      <c r="J5" s="106" t="str">
        <f>IFERROR(VLOOKUP(D5,DB!A:G,7,0),"")</f>
        <v>Dead</v>
      </c>
      <c r="K5" s="106" t="s">
        <v>39125</v>
      </c>
      <c r="L5" s="106" t="str">
        <f>IFERROR(VLOOKUP(D5,DB!A:I,9,0),"")</f>
        <v>Latis</v>
      </c>
    </row>
    <row r="6" spans="1:13" ht="15.75">
      <c r="A6" s="37"/>
      <c r="B6" s="37" t="str">
        <f>IFERROR(VLOOKUP(D6,DB!A:K,11,0),"")</f>
        <v/>
      </c>
      <c r="C6" s="37"/>
      <c r="D6" s="150"/>
      <c r="E6" s="37"/>
      <c r="F6" s="38"/>
      <c r="G6" s="143">
        <f t="shared" ref="G6:G14" ca="1" si="2">IFERROR(NOW()-F6,"")</f>
        <v>45989.717356134257</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45989.717356134257</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45989.717356134257</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45989.717356134257</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45989.717356134257</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45989.717356134257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45989.717356134257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45989.717356134257</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45989.717356134257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ca="1">IFERROR(NOW()-F15,"")</f>
        <v>45989.717356134257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45989.717356134257</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45989.717356134257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45989.717356134257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45989.717356134257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45989.717356134257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45989.717356134257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45989.717356134257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45989.717356134257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45989.717356134257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45989.717356134257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45989.717356134257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45989.717356134257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45989.717356134257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45989.717356134257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45989.717356134257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45989.717356134257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45989.717356134257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45989.717356134257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45989.717356134257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45989.717356134257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45989.717356134257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45989.717356134257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45989.717356134257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45989.717356134257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45989.717356134257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45989.717356134257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45989.717356134257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45989.717356134257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45989.717356134257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45989.717356134257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45989.717356134257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45989.717356134257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45989.717356134257</v>
      </c>
      <c r="H48" s="38"/>
      <c r="I48" s="37" t="str">
        <f>IFERROR(VLOOKUP(D48,DB!A:F,6,0),"")</f>
        <v/>
      </c>
      <c r="J48" s="37" t="str">
        <f>IFERROR(VLOOKUP(D48,DB!A:G,7,0),"")</f>
        <v/>
      </c>
      <c r="K48" s="37"/>
      <c r="L48" s="37" t="str">
        <f>IFERROR(VLOOKUP(D48,DB!A:I,9,0),"")</f>
        <v/>
      </c>
    </row>
    <row r="49" spans="1:12">
      <c r="A49" s="103"/>
      <c r="B49" s="103"/>
      <c r="C49" s="103"/>
      <c r="D49" s="103"/>
      <c r="E49" s="103"/>
      <c r="F49" s="146"/>
      <c r="G49" s="105"/>
      <c r="H49" s="146"/>
      <c r="I49" s="103"/>
      <c r="J49" s="103"/>
      <c r="K49" s="103"/>
      <c r="L49" s="103"/>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45989.717356134257</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45989.717356134257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45989.717356134257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45989.717356134257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45989.717356134257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45989.717356134257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45989.717356134257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45989.717356134257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45989.717356134257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45989.717356134257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45989.717356134257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45989.717356134257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45989.717356134257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45989.717356134257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45989.717356134257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45989.717356134257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45989.717356134257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45989.717356134257</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45989.717356134257</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2025-11-28T14:13:53Z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