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268" documentId="13_ncr:1_{F6CB121F-512D-4AA6-A0C1-0FB36C537598}" xr6:coauthVersionLast="47" xr6:coauthVersionMax="47" xr10:uidLastSave="{25489469-AD85-4A8B-B6A1-F8A04E663016}"/>
  <bookViews>
    <workbookView xWindow="-109" yWindow="-109" windowWidth="26301" windowHeight="14169" firstSheet="5"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6" l="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5" i="5"/>
  <c r="B6" i="5"/>
  <c r="B7" i="5"/>
  <c r="B8" i="5"/>
  <c r="B9" i="5"/>
  <c r="B10" i="5"/>
  <c r="B11" i="5"/>
  <c r="B12" i="5"/>
  <c r="B13" i="5"/>
  <c r="B14" i="5"/>
  <c r="B15" i="5"/>
  <c r="B16" i="5"/>
  <c r="B17" i="5"/>
  <c r="B18" i="5"/>
  <c r="B19" i="5"/>
  <c r="B20" i="5"/>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alcChain>
</file>

<file path=xl/sharedStrings.xml><?xml version="1.0" encoding="utf-8"?>
<sst xmlns="http://schemas.openxmlformats.org/spreadsheetml/2006/main" count="180265" uniqueCount="39117">
  <si>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</si>
  <si>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</si>
  <si>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</si>
  <si>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</si>
  <si>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</si>
  <si>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</si>
  <si>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</si>
  <si>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</si>
  <si>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</si>
  <si>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</si>
  <si>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</si>
  <si>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</si>
  <si>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</si>
  <si>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</si>
  <si>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</si>
  <si>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</si>
  <si>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</si>
  <si>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</si>
  <si>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</si>
  <si>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</si>
  <si>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</si>
  <si>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</si>
  <si>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</si>
  <si>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</si>
  <si>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</si>
  <si>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</si>
  <si>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</si>
  <si>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</si>
  <si>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</si>
  <si>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</si>
  <si>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</si>
  <si>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</si>
  <si>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</si>
  <si>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</si>
  <si>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</si>
  <si>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</si>
  <si>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</si>
  <si>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</si>
  <si>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</si>
  <si>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</si>
  <si>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</si>
  <si>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</si>
  <si>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</si>
  <si>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</si>
  <si>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</si>
  <si>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</si>
  <si>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</si>
  <si>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</si>
  <si>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</si>
  <si>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</si>
  <si>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</si>
  <si>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</si>
  <si>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</si>
  <si>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</si>
  <si>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</si>
  <si>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</si>
  <si>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</si>
  <si>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</si>
  <si>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</si>
  <si>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</si>
  <si>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</si>
  <si>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</si>
  <si>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</si>
  <si>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</si>
  <si>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</si>
  <si>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</si>
  <si>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</si>
  <si>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</si>
  <si>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</si>
  <si>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</si>
  <si>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</si>
  <si>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</si>
  <si>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</si>
  <si>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</si>
  <si>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</si>
  <si>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</si>
  <si>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</si>
  <si>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</si>
  <si>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</si>
  <si>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</si>
  <si>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</si>
  <si>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</si>
  <si>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</si>
  <si>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</si>
  <si>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</si>
  <si>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</si>
  <si>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</si>
  <si>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</si>
  <si>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</si>
  <si>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</si>
  <si>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</si>
  <si>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</si>
  <si>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</si>
  <si>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</si>
  <si>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</si>
  <si>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</si>
  <si>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</si>
  <si>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</si>
  <si>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</si>
  <si>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</si>
  <si>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</si>
  <si>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</si>
  <si>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</si>
  <si>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</si>
  <si>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</si>
  <si>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</si>
  <si>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</si>
  <si>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</si>
  <si>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</si>
  <si>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</si>
  <si>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</si>
  <si>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</si>
  <si>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</si>
  <si>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</si>
  <si>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</si>
  <si>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</si>
  <si>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</si>
  <si>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</si>
  <si>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</si>
  <si>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</si>
  <si>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</si>
  <si>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</si>
  <si>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</si>
  <si>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</si>
  <si>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</si>
  <si>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</si>
  <si>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</si>
  <si>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</si>
  <si>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</si>
  <si>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</si>
  <si>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</si>
  <si>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</si>
  <si>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</si>
  <si>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</si>
  <si>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</si>
  <si>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</si>
  <si>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</si>
  <si>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</si>
  <si>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</si>
  <si>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</si>
  <si>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</si>
  <si>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</si>
  <si>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</si>
  <si>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</si>
  <si>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</si>
  <si>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</si>
  <si>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</si>
  <si>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</si>
  <si>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</si>
  <si>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</si>
  <si>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</si>
  <si>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</si>
  <si>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</si>
  <si>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</si>
  <si>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</si>
  <si>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</si>
  <si>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</si>
  <si>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</si>
  <si>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</si>
  <si>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</si>
  <si>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</si>
  <si>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</si>
  <si>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</si>
  <si>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</si>
  <si>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</si>
  <si>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</si>
  <si>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</si>
  <si>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</si>
  <si>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</si>
  <si>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</si>
  <si>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</si>
  <si>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</si>
  <si>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</si>
  <si>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</si>
  <si>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</si>
  <si>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</si>
  <si>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</si>
  <si>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</si>
  <si>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</si>
  <si>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</si>
  <si>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</si>
  <si>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</si>
  <si>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</si>
  <si>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</si>
  <si>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</si>
  <si>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</si>
  <si>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</si>
  <si>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</si>
  <si>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</si>
  <si>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</si>
  <si>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</si>
  <si>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</si>
  <si>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</si>
  <si>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</si>
  <si>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</si>
  <si>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</si>
  <si>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</si>
  <si>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</si>
  <si>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</si>
  <si>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</si>
  <si>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</si>
  <si>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</si>
  <si>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</si>
  <si>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</si>
  <si>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</si>
  <si>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</si>
  <si>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</si>
  <si>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</si>
  <si>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</si>
  <si>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</si>
  <si>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</si>
  <si>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</si>
  <si>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</si>
  <si>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</si>
  <si>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</si>
  <si>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</si>
  <si>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</si>
  <si>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</si>
  <si>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</si>
  <si>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</si>
  <si>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</si>
  <si>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</si>
  <si>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</si>
  <si>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</si>
  <si>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</si>
  <si>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</si>
  <si>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</si>
  <si>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</si>
  <si>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</si>
  <si>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</si>
  <si>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</si>
  <si>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</si>
  <si>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</si>
  <si>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</si>
  <si>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</si>
  <si>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</si>
  <si>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</si>
  <si>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</si>
  <si>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</si>
  <si>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</si>
  <si>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</si>
  <si>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</si>
  <si>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</si>
  <si>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</si>
  <si>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</si>
  <si>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</si>
  <si>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</si>
  <si>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</si>
  <si>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</si>
  <si>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</si>
  <si>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</si>
  <si>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</si>
  <si>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</si>
  <si>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</si>
  <si>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</si>
  <si>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</si>
  <si>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</si>
  <si>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</si>
  <si>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</si>
  <si>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</si>
  <si>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</si>
  <si>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</si>
  <si>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</si>
  <si>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</si>
  <si>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</si>
  <si>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</si>
  <si>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</si>
  <si>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</si>
  <si>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</si>
  <si>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</si>
  <si>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</si>
  <si>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</si>
  <si>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</si>
  <si>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</si>
  <si>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</si>
  <si>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</si>
  <si>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</si>
  <si>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</si>
  <si>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</si>
  <si>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</si>
  <si>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</si>
  <si>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</si>
  <si>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</si>
  <si>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</si>
  <si>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</si>
  <si>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</si>
  <si>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</si>
  <si>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</si>
  <si>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</si>
  <si>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</si>
  <si>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</si>
  <si>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</si>
  <si>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</si>
  <si>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</si>
  <si>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</si>
  <si>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</si>
  <si>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</si>
  <si>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</si>
  <si>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</si>
  <si>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</si>
  <si>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</si>
  <si>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</si>
  <si>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</si>
  <si>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</si>
  <si>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</si>
  <si>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</si>
  <si>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</si>
  <si>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</si>
  <si>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</si>
  <si>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</si>
  <si>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</si>
  <si>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</si>
  <si>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</si>
  <si>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</si>
  <si>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</si>
  <si>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</si>
  <si>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</si>
  <si>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</si>
  <si>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</si>
  <si>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</si>
  <si>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</si>
  <si>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</si>
  <si>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</si>
  <si>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</si>
  <si>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</si>
  <si>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</si>
  <si>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</si>
  <si>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</si>
  <si>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</si>
  <si>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</si>
  <si>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</si>
  <si>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</si>
  <si>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</si>
  <si>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</si>
  <si>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</si>
  <si>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</si>
  <si>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</si>
  <si>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</si>
  <si>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</si>
  <si>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</si>
  <si>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</si>
  <si>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</si>
  <si>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</si>
  <si>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</si>
  <si>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</si>
  <si>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</si>
  <si>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</si>
  <si>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</si>
  <si>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</si>
  <si>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</si>
  <si>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</si>
  <si>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</si>
  <si>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</si>
  <si>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</si>
  <si>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</si>
  <si>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</si>
  <si>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</si>
  <si>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</si>
  <si>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</si>
  <si>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</si>
  <si>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</si>
  <si>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</si>
  <si>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</si>
  <si>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</si>
  <si>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</si>
  <si>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</si>
  <si>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</si>
  <si>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</si>
  <si>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</si>
  <si>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</si>
  <si>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</si>
  <si>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</si>
  <si>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</si>
  <si>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</si>
  <si>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</si>
  <si>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</si>
  <si>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</si>
  <si>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</si>
  <si>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</si>
  <si>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</si>
  <si>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</si>
  <si>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</si>
  <si>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</si>
  <si>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</si>
  <si>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</si>
  <si>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</si>
  <si>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</si>
  <si>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</si>
  <si>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</si>
  <si>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</si>
  <si>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</si>
  <si>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</si>
  <si>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</si>
  <si>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</si>
  <si>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</si>
  <si>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</si>
  <si>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</si>
  <si>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</si>
  <si>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</si>
  <si>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</si>
  <si>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</si>
  <si>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</si>
  <si>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</si>
  <si>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</si>
  <si>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</si>
  <si>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</si>
  <si>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</si>
  <si>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</si>
  <si>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</si>
  <si>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</si>
  <si>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</si>
  <si>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</si>
  <si>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</si>
  <si>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</si>
  <si>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</si>
  <si>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</si>
  <si>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</si>
  <si>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</si>
  <si>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</si>
  <si>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</si>
  <si>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</si>
  <si>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</si>
  <si>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</si>
  <si>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</si>
  <si>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</si>
  <si>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</si>
  <si>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</si>
  <si>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</si>
  <si>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</si>
  <si>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</si>
  <si>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</si>
  <si>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</si>
  <si>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</si>
  <si>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</si>
  <si>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</si>
  <si>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</si>
  <si>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</si>
  <si>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</si>
  <si>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</si>
  <si>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</si>
  <si>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</si>
  <si>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</si>
  <si>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</si>
  <si>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</si>
  <si>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</si>
  <si>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</si>
  <si>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</si>
  <si>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</si>
  <si>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</si>
  <si>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</si>
  <si>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</si>
  <si>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</si>
  <si>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</si>
  <si>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</si>
  <si>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</si>
  <si>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</si>
  <si>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</si>
  <si>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</si>
  <si>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</si>
  <si>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</si>
  <si>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</si>
  <si>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</si>
  <si>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</si>
  <si>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</si>
  <si>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</si>
  <si>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</si>
  <si>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</si>
  <si>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</si>
  <si>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</si>
  <si>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</si>
  <si>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</si>
  <si>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</si>
  <si>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</si>
  <si>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</si>
  <si>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</si>
  <si>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</si>
  <si>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</si>
  <si>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</si>
  <si>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</si>
  <si>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</si>
  <si>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</si>
  <si>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</si>
  <si>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</si>
  <si>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</si>
  <si>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</si>
  <si>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</si>
  <si>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</si>
  <si>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</si>
  <si>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</si>
  <si>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</si>
  <si>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</si>
  <si>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</si>
  <si>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</si>
  <si>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</si>
  <si>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</si>
  <si>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</si>
  <si>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</si>
  <si>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</si>
  <si>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</si>
  <si>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</si>
  <si>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</si>
  <si>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</si>
  <si>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</si>
  <si>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</si>
  <si>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</si>
  <si>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</si>
  <si>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</si>
  <si>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</si>
  <si>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</si>
  <si>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</si>
  <si>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</si>
  <si>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</si>
  <si>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</si>
  <si>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</si>
  <si>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</si>
  <si>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</si>
  <si>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</si>
  <si>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</si>
  <si>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</si>
  <si>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</si>
  <si>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</si>
  <si>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</si>
  <si>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</si>
  <si>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</si>
  <si>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</si>
  <si>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</si>
  <si>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</si>
  <si>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</si>
  <si>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</si>
  <si>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</si>
  <si>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</si>
  <si>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</si>
  <si>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</si>
  <si>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</si>
  <si>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</si>
  <si>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</si>
  <si>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</si>
  <si>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</si>
  <si>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</si>
  <si>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</si>
  <si>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</si>
  <si>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</si>
  <si>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</si>
  <si>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</si>
  <si>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</si>
  <si>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</si>
  <si>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</si>
  <si>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</si>
  <si>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</si>
  <si>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</si>
  <si>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</si>
  <si>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</si>
  <si>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</si>
  <si>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</si>
  <si>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</si>
  <si>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</si>
  <si>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</si>
  <si>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</si>
  <si>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</si>
  <si>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</si>
  <si>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</si>
  <si>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</si>
  <si>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</si>
  <si>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</si>
  <si>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</si>
  <si>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</si>
  <si>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</si>
  <si>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</si>
  <si>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</si>
  <si>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</si>
  <si>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</si>
  <si>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</si>
  <si>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</si>
  <si>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</si>
  <si>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</si>
  <si>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</si>
  <si>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</si>
  <si>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</si>
  <si>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</si>
  <si>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</si>
  <si>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</si>
  <si>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</si>
  <si>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</si>
  <si>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</si>
  <si>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</si>
  <si>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</si>
  <si>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</si>
  <si>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</si>
  <si>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</si>
  <si>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</si>
  <si>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</si>
  <si>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</si>
  <si>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</si>
  <si>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</si>
  <si>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</si>
  <si>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</si>
  <si>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</si>
  <si>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</si>
  <si>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</si>
  <si>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</si>
  <si>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</si>
  <si>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</si>
  <si>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</si>
  <si>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</si>
  <si>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</si>
  <si>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</si>
  <si>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</si>
  <si>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</si>
  <si>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</si>
  <si>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</si>
  <si>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</si>
  <si>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</si>
  <si>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</si>
  <si>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</si>
  <si>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</si>
  <si>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</si>
  <si>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</si>
  <si>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</si>
  <si>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</si>
  <si>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</si>
  <si>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</si>
  <si>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</si>
  <si>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</si>
  <si>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</si>
  <si>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</si>
  <si>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</si>
  <si>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</si>
  <si>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</si>
  <si>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</si>
  <si>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</si>
  <si>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</si>
  <si>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</si>
  <si>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</si>
  <si>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</si>
  <si>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</si>
  <si>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</si>
  <si>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</si>
  <si>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</si>
  <si>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</si>
  <si>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</si>
  <si>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</si>
  <si>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</si>
  <si>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</si>
  <si>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</si>
  <si>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</si>
  <si>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</si>
  <si>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</si>
  <si>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</si>
  <si>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</si>
  <si>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</si>
  <si>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</si>
  <si>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</si>
  <si>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</si>
  <si>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</si>
  <si>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</si>
  <si>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</si>
  <si>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</si>
  <si>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</si>
  <si>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</si>
  <si>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</si>
  <si>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</si>
  <si>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</si>
  <si>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</si>
  <si>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</si>
  <si>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</si>
  <si>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</si>
  <si>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</si>
  <si>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</si>
  <si>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</si>
  <si>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</si>
  <si>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</si>
  <si>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</si>
  <si>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</si>
  <si>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</si>
  <si>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</si>
  <si>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</si>
  <si>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</si>
  <si>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</si>
  <si>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</si>
  <si>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</si>
  <si>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</si>
  <si>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</si>
  <si>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</si>
  <si>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</si>
  <si>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</si>
  <si>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</si>
  <si>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</si>
  <si>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</si>
  <si>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</si>
  <si>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</si>
  <si>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</si>
  <si>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</si>
  <si>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</si>
  <si>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</si>
  <si>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</si>
  <si>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</si>
  <si>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</si>
  <si>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</si>
  <si>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</si>
  <si>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</si>
  <si>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</si>
  <si>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</si>
  <si>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</si>
  <si>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</si>
  <si>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</si>
  <si>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</si>
  <si>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</si>
  <si>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</si>
  <si>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</si>
  <si>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</si>
  <si>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</si>
  <si>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</si>
  <si>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</si>
  <si>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</si>
  <si>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</si>
  <si>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</si>
  <si>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</si>
  <si>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</si>
  <si>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</si>
  <si>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</si>
  <si>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</si>
  <si>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</si>
  <si>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</si>
  <si>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</si>
  <si>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</si>
  <si>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</si>
  <si>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</si>
  <si>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</si>
  <si>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</si>
  <si>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</si>
  <si>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</si>
  <si>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</si>
  <si>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</si>
  <si>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</si>
  <si>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</si>
  <si>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</si>
  <si>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</si>
  <si>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</si>
  <si>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</si>
  <si>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</si>
  <si>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</si>
  <si>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</si>
  <si>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</si>
  <si>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</si>
  <si>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</si>
  <si>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</si>
  <si>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</si>
  <si>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</si>
  <si>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</si>
  <si>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</si>
  <si>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</si>
  <si>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</si>
  <si>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</si>
  <si>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</si>
  <si>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</si>
  <si>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</si>
  <si>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</si>
  <si>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</si>
  <si>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</si>
  <si>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</si>
  <si>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</si>
  <si>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</si>
  <si>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</si>
  <si>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</si>
  <si>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</si>
  <si>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</si>
  <si>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</si>
  <si>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</si>
  <si>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</si>
  <si>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</si>
  <si>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</si>
  <si>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</si>
  <si>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</si>
  <si>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</si>
  <si>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</si>
  <si>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</si>
  <si>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</si>
  <si>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</si>
  <si>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</si>
  <si>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</si>
  <si>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</si>
  <si>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</si>
  <si>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</si>
  <si>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</si>
  <si>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</si>
  <si>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</si>
  <si>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</si>
  <si>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</si>
  <si>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</si>
  <si>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</si>
  <si>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</si>
  <si>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</si>
  <si>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</si>
  <si>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</si>
  <si>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</si>
  <si>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</si>
  <si>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</si>
  <si>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</si>
  <si>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</si>
  <si>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</si>
  <si>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</si>
  <si>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</si>
  <si>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</si>
  <si>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</si>
  <si>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</si>
  <si>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</si>
  <si>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</si>
  <si>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</si>
  <si>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</si>
  <si>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</si>
  <si>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</si>
  <si>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</si>
  <si>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</si>
  <si>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</si>
  <si>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</si>
  <si>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</si>
  <si>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</si>
  <si>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</si>
  <si>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</si>
  <si>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</si>
  <si>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</si>
  <si>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</si>
  <si>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</si>
  <si>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</si>
  <si>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</si>
  <si>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</si>
  <si>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</si>
  <si>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</si>
  <si>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</si>
  <si>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</si>
  <si>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</si>
  <si>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</si>
  <si>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</si>
  <si>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</si>
  <si>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</si>
  <si>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</si>
  <si>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</si>
  <si>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</si>
  <si>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</si>
  <si>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</si>
  <si>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</si>
  <si>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</si>
  <si>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</si>
  <si>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</si>
  <si>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</si>
  <si>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</si>
  <si>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</si>
  <si>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</si>
  <si>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</si>
  <si>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</si>
  <si>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</si>
  <si>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</si>
  <si>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</si>
  <si>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</si>
  <si>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</si>
  <si>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</si>
  <si>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</si>
  <si>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</si>
  <si>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</si>
  <si>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</si>
  <si>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</si>
  <si>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</si>
  <si>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</si>
  <si>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</si>
  <si>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</si>
  <si>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</si>
  <si>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</si>
  <si>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</si>
  <si>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</si>
  <si>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</si>
  <si>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</si>
  <si>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</si>
  <si>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</si>
  <si>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</si>
  <si>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</si>
  <si>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</si>
  <si>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</si>
  <si>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</si>
  <si>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</si>
  <si>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</si>
  <si>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</si>
  <si>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</si>
  <si>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</si>
  <si>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</si>
  <si>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</si>
  <si>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</si>
  <si>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</si>
  <si>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</si>
  <si>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</si>
  <si>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</si>
  <si>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</si>
  <si>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</si>
  <si>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</si>
  <si>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</si>
  <si>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</si>
  <si>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</si>
  <si>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</si>
  <si>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</si>
  <si>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</si>
  <si>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</si>
  <si>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</si>
  <si>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</si>
  <si>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</si>
  <si>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</si>
  <si>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</si>
  <si>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</si>
  <si>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</si>
  <si>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</si>
  <si>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</si>
  <si>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</si>
  <si>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</si>
  <si>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</si>
  <si>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</si>
  <si>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</si>
  <si>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</si>
  <si>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</si>
  <si>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</si>
  <si>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</si>
  <si>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</si>
  <si>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</si>
  <si>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</si>
  <si>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</si>
  <si>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</si>
  <si>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</si>
  <si>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</si>
  <si>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</si>
  <si>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</si>
  <si>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</si>
  <si>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</si>
  <si>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</si>
  <si>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</si>
  <si>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</si>
  <si>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</si>
  <si>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</si>
  <si>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</si>
  <si>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</si>
  <si>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</si>
  <si>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</si>
  <si>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</si>
  <si>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</si>
  <si>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</si>
  <si>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</si>
  <si>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</si>
  <si>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</si>
  <si>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</si>
  <si>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</si>
  <si>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</si>
  <si>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</si>
  <si>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</si>
  <si>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</si>
  <si>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</si>
  <si>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</si>
  <si>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</si>
  <si>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</si>
  <si>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</si>
  <si>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</si>
  <si>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</si>
  <si>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</si>
  <si>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</si>
  <si>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</si>
  <si>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</si>
  <si>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</si>
  <si>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</si>
  <si>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</si>
  <si>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</si>
  <si>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</si>
  <si>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</si>
  <si>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</si>
  <si>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</si>
  <si>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</si>
  <si>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</si>
  <si>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</si>
  <si>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</si>
  <si>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</si>
  <si>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</si>
  <si>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</si>
  <si>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</si>
  <si>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</si>
  <si>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</si>
  <si>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</si>
  <si>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</si>
  <si>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</si>
  <si>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</si>
  <si>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</si>
  <si>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</si>
  <si>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</si>
  <si>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</si>
  <si>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</si>
  <si>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</si>
  <si>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</si>
  <si>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</si>
  <si>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</si>
  <si>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</si>
  <si>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</si>
  <si>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</si>
  <si>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</si>
  <si>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</si>
  <si>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</si>
  <si>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</si>
  <si>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</si>
  <si>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</si>
  <si>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</si>
  <si>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</si>
  <si>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</si>
  <si>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</si>
  <si>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</si>
  <si>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</si>
  <si>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</si>
  <si>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</si>
  <si>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</si>
  <si>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</si>
  <si>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</si>
  <si>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</si>
  <si>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</si>
  <si>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</si>
  <si>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</si>
  <si>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</si>
  <si>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</si>
  <si>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</si>
  <si>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</si>
  <si>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</si>
  <si>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</si>
  <si>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</si>
  <si>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</si>
  <si>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</si>
  <si>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</si>
  <si>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</si>
  <si>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</si>
  <si>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</si>
  <si>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</si>
  <si>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</si>
  <si>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</si>
  <si>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</si>
  <si>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</si>
  <si>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</si>
  <si>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</si>
  <si>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</si>
  <si>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</si>
  <si>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</si>
  <si>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</si>
  <si>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</si>
  <si>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</si>
  <si>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</si>
  <si>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</si>
  <si>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</si>
  <si>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</si>
  <si>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</si>
  <si>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</si>
  <si>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</si>
  <si>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</si>
  <si>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</si>
  <si>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</si>
  <si>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</si>
  <si>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</si>
  <si>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</si>
  <si>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</si>
  <si>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</si>
  <si>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</si>
  <si>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</si>
  <si>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</si>
  <si>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</si>
  <si>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</si>
  <si>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</si>
  <si>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</si>
  <si>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</si>
  <si>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</si>
  <si>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</si>
  <si>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</si>
  <si>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</si>
  <si>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</si>
  <si>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</si>
  <si>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</si>
  <si>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</si>
  <si>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</si>
  <si>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</si>
  <si>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</si>
  <si>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</si>
  <si>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</si>
  <si>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</si>
  <si>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</si>
  <si>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</si>
  <si>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</si>
  <si>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</si>
  <si>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</si>
  <si>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</si>
  <si>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</si>
  <si>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</si>
  <si>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</si>
  <si>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</si>
  <si>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</si>
  <si>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</si>
  <si>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</si>
  <si>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</si>
  <si>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</si>
  <si>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</si>
  <si>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</si>
  <si>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</si>
  <si>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</si>
  <si>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</si>
  <si>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</si>
  <si>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</si>
  <si>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</si>
  <si>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</si>
  <si>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</si>
  <si>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</si>
  <si>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</si>
  <si>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</si>
  <si>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</si>
  <si>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</si>
  <si>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</si>
  <si>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</si>
  <si>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</si>
  <si>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</si>
  <si>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</si>
  <si>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</si>
  <si>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</si>
  <si>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</si>
  <si>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</si>
  <si>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</si>
  <si>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</si>
  <si>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</si>
  <si>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</si>
  <si>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</si>
  <si>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</si>
  <si>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</si>
  <si>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</si>
  <si>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</si>
  <si>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</si>
  <si>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</si>
  <si>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</si>
  <si>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</si>
  <si>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</si>
  <si>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</si>
  <si>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</si>
  <si>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</si>
  <si>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</si>
  <si>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</si>
  <si>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</si>
  <si>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</si>
  <si>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</si>
  <si>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</si>
  <si>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</si>
  <si>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</si>
  <si>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</si>
  <si>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</si>
  <si>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</si>
  <si>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</si>
  <si>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</si>
  <si>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</si>
  <si>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</si>
  <si>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</si>
  <si>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</si>
  <si>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</si>
  <si>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</si>
  <si>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</si>
  <si>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</si>
  <si>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</si>
  <si>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</si>
  <si>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</si>
  <si>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</si>
  <si>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</si>
  <si>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</si>
  <si>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</si>
  <si>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</si>
  <si>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</si>
  <si>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</si>
  <si>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</si>
  <si>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</si>
  <si>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</si>
  <si>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</si>
  <si>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</si>
  <si>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</si>
  <si>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</si>
  <si>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</si>
  <si>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</si>
  <si>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</si>
  <si>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</si>
  <si>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</si>
  <si>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</si>
  <si>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</si>
  <si>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</si>
  <si>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</si>
  <si>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</si>
  <si>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</si>
  <si>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</si>
  <si>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</si>
  <si>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</si>
  <si>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</si>
  <si>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</si>
  <si>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</si>
  <si>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</si>
  <si>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</si>
  <si>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</si>
  <si>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</si>
  <si>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</si>
  <si>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</si>
  <si>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</si>
  <si>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</si>
  <si>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</si>
  <si>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</si>
  <si>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</si>
  <si>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</si>
  <si>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</si>
  <si>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</si>
  <si>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</si>
  <si>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</si>
  <si>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</si>
  <si>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</si>
  <si>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</si>
  <si>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</si>
  <si>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</si>
  <si>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</si>
  <si>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</si>
  <si>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</si>
  <si>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</si>
  <si>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</si>
  <si>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</si>
  <si>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</si>
  <si>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</si>
  <si>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</si>
  <si>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</si>
  <si>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</si>
  <si>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</si>
  <si>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</si>
  <si>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</si>
  <si>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</si>
  <si>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</si>
  <si>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</si>
  <si>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</si>
  <si>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</si>
  <si>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</si>
  <si>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</si>
  <si>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</si>
  <si>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</si>
  <si>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</si>
  <si>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</si>
  <si>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</si>
  <si>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</si>
  <si>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</si>
  <si>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</si>
  <si>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</si>
  <si>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</si>
  <si>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</si>
  <si>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</si>
  <si>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</si>
  <si>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</si>
  <si>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</si>
  <si>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</si>
  <si>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</si>
  <si>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</si>
  <si>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</si>
  <si>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</si>
  <si>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</si>
  <si>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</si>
  <si>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</si>
  <si>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</si>
  <si>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</si>
  <si>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</si>
  <si>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</si>
  <si>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</si>
  <si>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</si>
  <si>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</si>
  <si>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</si>
  <si>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</si>
  <si>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</si>
  <si>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</si>
  <si>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</si>
  <si>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</si>
  <si>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</si>
  <si>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</si>
  <si>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</si>
  <si>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</si>
  <si>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</si>
  <si>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</si>
  <si>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</si>
  <si>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</si>
  <si>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</si>
  <si>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</si>
  <si>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</si>
  <si>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</si>
  <si>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</si>
  <si>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</si>
  <si>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</si>
  <si>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</si>
  <si>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</si>
  <si>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</si>
  <si>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</si>
  <si>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</si>
  <si>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</si>
  <si>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</si>
  <si>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</si>
  <si>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</si>
  <si>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</si>
  <si>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</si>
  <si>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</si>
  <si>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</si>
  <si>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</si>
  <si>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</si>
  <si>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</si>
  <si>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</si>
  <si>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</si>
  <si>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</si>
  <si>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</si>
  <si>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</si>
  <si>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</si>
  <si>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</si>
  <si>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</si>
  <si>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</si>
  <si>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</si>
  <si>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</si>
  <si>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</si>
  <si>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</si>
  <si>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</si>
  <si>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</si>
  <si>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</si>
  <si>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</si>
  <si>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</si>
  <si>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</si>
  <si>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</si>
  <si>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</si>
  <si>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</si>
  <si>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</si>
  <si>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</si>
  <si>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</si>
  <si>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</si>
  <si>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</si>
  <si>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</si>
  <si>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</si>
  <si>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</si>
  <si>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</si>
  <si>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</si>
  <si>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</si>
  <si>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</si>
  <si>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</si>
  <si>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</si>
  <si>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</si>
  <si>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</si>
  <si>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</si>
  <si>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</si>
  <si>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</si>
  <si>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</si>
  <si>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</si>
  <si>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</si>
  <si>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</si>
  <si>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</si>
  <si>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</si>
  <si>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</si>
  <si>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</si>
  <si>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</si>
  <si>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</si>
  <si>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</si>
  <si>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</si>
  <si>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</si>
  <si>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</si>
  <si>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</si>
  <si>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</si>
  <si>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</si>
  <si>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</si>
  <si>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</si>
  <si>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</si>
  <si>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</si>
  <si>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</si>
  <si>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</si>
  <si>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</si>
  <si>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</si>
  <si>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</si>
  <si>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</si>
  <si>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</si>
  <si>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</si>
  <si>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</si>
  <si>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</si>
  <si>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</si>
  <si>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</si>
  <si>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</si>
  <si>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</si>
  <si>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</si>
  <si>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</si>
  <si>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</si>
  <si>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</si>
  <si>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</si>
  <si>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</si>
  <si>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</si>
  <si>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</si>
  <si>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</si>
  <si>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</si>
  <si>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</si>
  <si>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</si>
  <si>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</si>
  <si>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</si>
  <si>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</si>
  <si>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</si>
  <si>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</si>
  <si>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</si>
  <si>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</si>
  <si>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</si>
  <si>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</si>
  <si>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</si>
  <si>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</si>
  <si>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</si>
  <si>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</si>
  <si>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</si>
  <si>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</si>
  <si>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</si>
  <si>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</si>
  <si>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</si>
  <si>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</si>
  <si>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</si>
  <si>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</si>
  <si>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</si>
  <si>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</si>
  <si>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</si>
  <si>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</si>
  <si>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</si>
  <si>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</si>
  <si>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</si>
  <si>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</si>
  <si>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</si>
  <si>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</si>
  <si>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</si>
  <si>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</si>
  <si>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</si>
  <si>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</si>
  <si>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</si>
  <si>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</si>
  <si>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</si>
  <si>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</si>
  <si>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</si>
  <si>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</si>
  <si>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</si>
  <si>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</si>
  <si>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</si>
  <si>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</si>
  <si>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</si>
  <si>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</si>
  <si>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</si>
  <si>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</si>
  <si>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</si>
  <si>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</si>
  <si>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</si>
  <si>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</si>
  <si>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</si>
  <si>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</si>
  <si>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</si>
  <si>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</si>
  <si>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</si>
  <si>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</si>
  <si>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</si>
  <si>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</si>
  <si>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</si>
  <si>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</si>
  <si>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</si>
  <si>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</si>
  <si>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</si>
  <si>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</si>
  <si>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</si>
  <si>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</si>
  <si>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</si>
  <si>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</si>
  <si>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</si>
  <si>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</si>
  <si>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</si>
  <si>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</si>
  <si>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</si>
  <si>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</si>
  <si>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</si>
  <si>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</si>
  <si>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</si>
  <si>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</si>
  <si>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</si>
  <si>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</si>
  <si>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</si>
  <si>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</si>
  <si>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</si>
  <si>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</si>
  <si>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</si>
  <si>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</si>
  <si>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</si>
  <si>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</si>
  <si>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</si>
  <si>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</si>
  <si>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</si>
  <si>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</si>
  <si>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</si>
  <si>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</si>
  <si>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</si>
  <si>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</si>
  <si>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</si>
  <si>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</si>
  <si>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</si>
  <si>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</si>
  <si>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</si>
  <si>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</si>
  <si>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</si>
  <si>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</si>
  <si>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</si>
  <si>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</si>
  <si>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</si>
  <si>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</si>
  <si>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</si>
  <si>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</si>
  <si>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</si>
  <si>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</si>
  <si>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</si>
  <si>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</si>
  <si>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</si>
  <si>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</si>
  <si>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</si>
  <si>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</si>
  <si>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</si>
  <si>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</si>
  <si>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</si>
  <si>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</si>
  <si>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</si>
  <si>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</si>
  <si>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</si>
  <si>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</si>
  <si>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</si>
  <si>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</si>
  <si>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</si>
  <si>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</si>
  <si>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</si>
  <si>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</si>
  <si>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</si>
  <si>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</si>
  <si>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</si>
  <si>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</si>
  <si>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</si>
  <si>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</si>
  <si>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</si>
  <si>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</si>
  <si>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</si>
  <si>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</si>
  <si>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</si>
  <si>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</si>
  <si>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</si>
  <si>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</si>
  <si>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</si>
  <si>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</si>
  <si>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</si>
  <si>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</si>
  <si>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</si>
  <si>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</si>
  <si>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</si>
  <si>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</si>
  <si>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</si>
  <si>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</si>
  <si>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</si>
  <si>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</si>
  <si>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</si>
  <si>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</si>
  <si>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</si>
  <si>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</si>
  <si>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</si>
  <si>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</si>
  <si>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</si>
  <si>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</si>
  <si>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</si>
  <si>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</si>
  <si>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</si>
  <si>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</si>
  <si>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</si>
  <si>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</si>
  <si>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</si>
  <si>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</si>
  <si>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</si>
  <si>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</si>
  <si>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</si>
  <si>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</si>
  <si>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</si>
  <si>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</si>
  <si>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</si>
  <si>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</si>
  <si>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</si>
  <si>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</si>
  <si>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</si>
  <si>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</si>
  <si>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</si>
  <si>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</si>
  <si>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</si>
  <si>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</si>
  <si>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</si>
  <si>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</si>
  <si>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</si>
  <si>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</si>
  <si>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</si>
  <si>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</si>
  <si>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</si>
  <si>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</si>
  <si>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</si>
  <si>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</si>
  <si>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</si>
  <si>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</si>
  <si>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</si>
  <si>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</si>
  <si>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</si>
  <si>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</si>
  <si>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</si>
  <si>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</si>
  <si>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</si>
  <si>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</si>
  <si>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</si>
  <si>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</si>
  <si>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</si>
  <si>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</si>
  <si>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</si>
  <si>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</si>
  <si>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</si>
  <si>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</si>
  <si>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</si>
  <si>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</si>
  <si>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</si>
  <si>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</si>
  <si>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</si>
  <si>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</si>
  <si>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</si>
  <si>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</si>
  <si>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</si>
  <si>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</si>
  <si>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</si>
  <si>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</si>
  <si>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</si>
  <si>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</si>
  <si>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</si>
  <si>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</si>
  <si>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</si>
  <si>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</si>
  <si>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</si>
  <si>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</si>
  <si>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</si>
  <si>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</si>
  <si>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</si>
  <si>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</si>
  <si>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</si>
  <si>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</si>
  <si>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</si>
  <si>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</si>
  <si>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</si>
  <si>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</si>
  <si>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</si>
  <si>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</si>
  <si>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</si>
  <si>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</si>
  <si>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</si>
  <si>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</si>
  <si>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</si>
  <si>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</si>
  <si>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</si>
  <si>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</si>
  <si>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</si>
  <si>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</si>
  <si>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</si>
  <si>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</si>
  <si>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</si>
  <si>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</si>
  <si>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</si>
  <si>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</si>
  <si>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</si>
  <si>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</si>
  <si>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</si>
  <si>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</si>
  <si>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</si>
  <si>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</si>
  <si>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</si>
  <si>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</si>
  <si>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</si>
  <si>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</si>
  <si>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</si>
  <si>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</si>
  <si>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</si>
  <si>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</si>
  <si>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</si>
  <si>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</si>
  <si>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</si>
  <si>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</si>
  <si>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</si>
  <si>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</si>
  <si>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</si>
  <si>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</si>
  <si>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</si>
  <si>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</si>
  <si>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</si>
  <si>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</si>
  <si>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</si>
  <si>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</si>
  <si>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</si>
  <si>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</si>
  <si>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</si>
  <si>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</si>
  <si>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</si>
  <si>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</si>
  <si>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</si>
  <si>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</si>
  <si>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</si>
  <si>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</si>
  <si>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</si>
  <si>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</si>
  <si>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</si>
  <si>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</si>
  <si>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</si>
  <si>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</si>
  <si>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</si>
  <si>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</si>
  <si>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</si>
  <si>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</si>
  <si>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</si>
  <si>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</si>
  <si>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</si>
  <si>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</si>
  <si>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</si>
  <si>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</si>
  <si>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</si>
  <si>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</si>
  <si>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</si>
  <si>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</si>
  <si>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</si>
  <si>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</si>
  <si>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</si>
  <si>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</si>
  <si>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</si>
  <si>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</si>
  <si>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</si>
  <si>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</si>
  <si>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</si>
  <si>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</si>
  <si>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</si>
  <si>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</si>
  <si>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</si>
  <si>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</si>
  <si>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</si>
  <si>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</si>
  <si>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</si>
  <si>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</si>
  <si>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</si>
  <si>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</si>
  <si>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</si>
  <si>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</si>
  <si>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</si>
  <si>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</si>
  <si>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</si>
  <si>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</si>
  <si>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</si>
  <si>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</si>
  <si>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</si>
  <si>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</si>
  <si>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</si>
  <si>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</si>
  <si>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</si>
  <si>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</si>
  <si>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</si>
  <si>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</si>
  <si>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</si>
  <si>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</si>
  <si>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</si>
  <si>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</si>
  <si>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</si>
  <si>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</si>
  <si>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</si>
  <si>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</si>
  <si>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</si>
  <si>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</si>
  <si>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</si>
  <si>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</si>
  <si>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</si>
  <si>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</si>
  <si>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</si>
  <si>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</si>
  <si>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</si>
  <si>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</si>
  <si>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</si>
  <si>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</si>
  <si>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</si>
  <si>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</si>
  <si>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</si>
  <si>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</si>
  <si>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</si>
  <si>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</si>
  <si>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</si>
  <si>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</si>
  <si>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</si>
  <si>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</si>
  <si>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</si>
  <si>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</si>
  <si>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</si>
  <si>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</si>
  <si>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</si>
  <si>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</si>
  <si>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</si>
  <si>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</si>
  <si>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</si>
  <si>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</si>
  <si>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</si>
  <si>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</si>
  <si>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</si>
  <si>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</si>
  <si>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</si>
  <si>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</si>
  <si>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</si>
  <si>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</si>
  <si>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</si>
  <si>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</si>
  <si>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</si>
  <si>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</si>
  <si>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</si>
  <si>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</si>
  <si>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</si>
  <si>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</si>
  <si>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</si>
  <si>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</si>
  <si>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</si>
  <si>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</si>
  <si>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</si>
  <si>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</si>
  <si>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</si>
  <si>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</si>
  <si>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</si>
  <si>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</si>
  <si>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</si>
  <si>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</si>
  <si>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</si>
  <si>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</si>
  <si>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</si>
  <si>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</si>
  <si>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</si>
  <si>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</si>
  <si>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</si>
  <si>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</si>
  <si>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</si>
  <si>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</si>
  <si>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</si>
  <si>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</si>
  <si>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</si>
  <si>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</si>
  <si>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</si>
  <si>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</si>
  <si>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</si>
  <si>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</si>
  <si>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</si>
  <si>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</si>
  <si>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</si>
  <si>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</si>
  <si>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</si>
  <si>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</si>
  <si>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</si>
  <si>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</si>
  <si>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</si>
  <si>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</si>
  <si>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</si>
  <si>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</si>
  <si>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</si>
  <si>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</si>
  <si>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</si>
  <si>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</si>
  <si>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</si>
  <si>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</si>
  <si>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</si>
  <si>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</si>
  <si>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</si>
  <si>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</si>
  <si>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</si>
  <si>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</si>
  <si>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</si>
  <si>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</si>
  <si>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</si>
  <si>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</si>
  <si>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</si>
  <si>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</si>
  <si>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</si>
  <si>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</si>
  <si>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</si>
  <si>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</si>
  <si>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</si>
  <si>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</si>
  <si>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</si>
  <si>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</si>
  <si>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</si>
  <si>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</si>
  <si>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</si>
  <si>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</si>
  <si>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</si>
  <si>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</si>
  <si>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</si>
  <si>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</si>
  <si>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</si>
  <si>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</si>
  <si>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</si>
  <si>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</si>
  <si>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</si>
  <si>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</si>
  <si>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</si>
  <si>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</si>
  <si>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</si>
  <si>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</si>
  <si>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</si>
  <si>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</si>
  <si>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</si>
  <si>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</si>
  <si>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</si>
  <si>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</si>
  <si>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</si>
  <si>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</si>
  <si>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</si>
  <si>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</si>
  <si>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</si>
  <si>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</si>
  <si>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</si>
  <si>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</si>
  <si>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</si>
  <si>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</si>
  <si>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</si>
  <si>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</si>
  <si>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</si>
  <si>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</si>
  <si>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</si>
  <si>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</si>
  <si>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</si>
  <si>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</si>
  <si>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</si>
  <si>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</si>
  <si>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</si>
  <si>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</si>
  <si>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</si>
  <si>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</si>
  <si>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</si>
  <si>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</si>
  <si>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</si>
  <si>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</si>
  <si>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</si>
  <si>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</si>
  <si>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</si>
  <si>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</si>
  <si>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</si>
  <si>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</si>
  <si>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</si>
  <si>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</si>
  <si>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</si>
  <si>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</si>
  <si>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</si>
  <si>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</si>
  <si>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</si>
  <si>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</si>
  <si>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</si>
  <si>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</si>
  <si>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</si>
  <si>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</si>
  <si>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</si>
  <si>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</si>
  <si>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</si>
  <si>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</si>
  <si>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</si>
  <si>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</si>
  <si>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</si>
  <si>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</si>
  <si>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</si>
  <si>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</si>
  <si>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</si>
  <si>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</si>
  <si>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</si>
  <si>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</si>
  <si>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</si>
  <si>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</si>
  <si>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</si>
  <si>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</si>
  <si>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</si>
  <si>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</si>
  <si>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</si>
  <si>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</si>
  <si>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</si>
  <si>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</si>
  <si>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</si>
  <si>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</si>
  <si>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</si>
  <si>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</si>
  <si>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</si>
  <si>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</si>
  <si>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</si>
  <si>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</si>
  <si>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</si>
  <si>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</si>
  <si>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</si>
  <si>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</si>
  <si>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</si>
  <si>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</si>
  <si>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</si>
  <si>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</si>
  <si>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</si>
  <si>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</si>
  <si>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</si>
  <si>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</si>
  <si>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</si>
  <si>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</si>
  <si>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</si>
  <si>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</si>
  <si>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</si>
  <si>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</si>
  <si>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</si>
  <si>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</si>
  <si>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</si>
  <si>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</si>
  <si>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</si>
  <si>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</si>
  <si>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</si>
  <si>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</si>
  <si>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</si>
  <si>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</si>
  <si>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</si>
  <si>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</si>
  <si>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</si>
  <si>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</si>
  <si>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</si>
  <si>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</si>
  <si>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</si>
  <si>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</si>
  <si>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</si>
  <si>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</si>
  <si>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</si>
  <si>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</si>
  <si>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</si>
  <si>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</si>
  <si>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</si>
  <si>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</si>
  <si>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</si>
  <si>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</si>
  <si>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</si>
  <si>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</si>
  <si>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</si>
  <si>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</si>
  <si>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</si>
  <si>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</si>
  <si>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</si>
  <si>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</si>
  <si>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</si>
  <si>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</si>
  <si>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</si>
  <si>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</si>
  <si>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</si>
  <si>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</si>
  <si>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</si>
  <si>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</si>
  <si>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</si>
  <si>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</si>
  <si>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</si>
  <si>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</si>
  <si>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</si>
  <si>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</si>
  <si>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</si>
  <si>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</si>
  <si>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</si>
  <si>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</si>
  <si>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</si>
  <si>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</si>
  <si>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</si>
  <si>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</si>
  <si>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</si>
  <si>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</si>
  <si>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</si>
  <si>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</si>
  <si>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</si>
  <si>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</si>
  <si>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</si>
  <si>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</si>
  <si>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</si>
  <si>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</si>
  <si>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</si>
  <si>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</si>
  <si>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</si>
  <si>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</si>
  <si>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</si>
  <si>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</si>
  <si>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</si>
  <si>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</si>
  <si>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</si>
  <si>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</si>
  <si>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</si>
  <si>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</si>
  <si>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</si>
  <si>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</si>
  <si>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</si>
  <si>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</si>
  <si>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</si>
  <si>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</si>
  <si>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</si>
  <si>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</si>
  <si>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</si>
  <si>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</si>
  <si>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</si>
  <si>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</si>
  <si>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</si>
  <si>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</si>
  <si>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</si>
  <si>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</si>
  <si>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</si>
  <si>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</si>
  <si>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</si>
  <si>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</si>
  <si>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</si>
  <si>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</si>
  <si>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</si>
  <si>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</si>
  <si>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</si>
  <si>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</si>
  <si>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</si>
  <si>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</si>
  <si>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</si>
  <si>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</si>
  <si>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</si>
  <si>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</si>
  <si>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</si>
  <si>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</si>
  <si>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</si>
  <si>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</si>
  <si>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</si>
  <si>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</si>
  <si>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</si>
  <si>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</si>
  <si>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</si>
  <si>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</si>
  <si>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</si>
  <si>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</si>
  <si>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</si>
  <si>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</si>
  <si>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</si>
  <si>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</si>
  <si>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</si>
  <si>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</si>
  <si>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</si>
  <si>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</si>
  <si>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</si>
  <si>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</si>
  <si>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</si>
  <si>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</si>
  <si>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</si>
  <si>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</si>
  <si>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</si>
  <si>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</si>
  <si>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</si>
  <si>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</si>
  <si>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</si>
  <si>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</si>
  <si>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</si>
  <si>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</si>
  <si>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</si>
  <si>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</si>
  <si>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</si>
  <si>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</si>
  <si>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</si>
  <si>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</si>
  <si>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</si>
  <si>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</si>
  <si>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</si>
  <si>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</si>
  <si>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</si>
  <si>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</si>
  <si>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</si>
  <si>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</si>
  <si>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</si>
  <si>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</si>
  <si>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</si>
  <si>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</si>
  <si>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</si>
  <si>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</si>
  <si>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</si>
  <si>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</si>
  <si>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</si>
  <si>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</si>
  <si>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</si>
  <si>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</si>
  <si>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</si>
  <si>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</si>
  <si>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</si>
  <si>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</si>
  <si>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</si>
  <si>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</si>
  <si>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</si>
  <si>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</si>
  <si>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</si>
  <si>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</si>
  <si>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</si>
  <si>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</si>
  <si>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</si>
  <si>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</si>
  <si>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</si>
  <si>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</si>
  <si>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</si>
  <si>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</si>
  <si>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</si>
  <si>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</si>
  <si>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</si>
  <si>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</si>
  <si>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</si>
  <si>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</si>
  <si>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</si>
  <si>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</si>
  <si>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</si>
  <si>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</si>
  <si>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</si>
  <si>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</si>
  <si>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</si>
  <si>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</si>
  <si>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</si>
  <si>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</si>
  <si>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</si>
  <si>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</si>
  <si>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</si>
  <si>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</si>
  <si>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</si>
  <si>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</si>
  <si>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</si>
  <si>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</si>
  <si>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</si>
  <si>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</si>
  <si>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</si>
  <si>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</si>
  <si>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</si>
  <si>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</si>
  <si>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</si>
  <si>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</si>
  <si>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</si>
  <si>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</si>
  <si>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</si>
  <si>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</si>
  <si>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</si>
  <si>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</si>
  <si>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</si>
  <si>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</si>
  <si>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</si>
  <si>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</si>
  <si>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</si>
  <si>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</si>
  <si>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</si>
  <si>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</si>
  <si>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</si>
  <si>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</si>
  <si>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</si>
  <si>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</si>
  <si>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</si>
  <si>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</si>
  <si>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</si>
  <si>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</si>
  <si>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</si>
  <si>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</si>
  <si>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</si>
  <si>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</si>
  <si>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</si>
  <si>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</si>
  <si>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</si>
  <si>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</si>
  <si>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</si>
  <si>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</si>
  <si>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</si>
  <si>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</si>
  <si>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</si>
  <si>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</si>
  <si>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</si>
  <si>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</si>
  <si>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</si>
  <si>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</si>
  <si>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</si>
  <si>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</si>
  <si>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</si>
  <si>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</si>
  <si>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</si>
  <si>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</si>
  <si>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</si>
  <si>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</si>
  <si>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</si>
  <si>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</si>
  <si>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</si>
  <si>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</si>
  <si>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</si>
  <si>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</si>
  <si>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</si>
  <si>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</si>
  <si>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</si>
  <si>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</si>
  <si>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</si>
  <si>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</si>
  <si>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</si>
  <si>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</si>
  <si>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</si>
  <si>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</si>
  <si>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</si>
  <si>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</si>
  <si>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</si>
  <si>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</si>
  <si>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</si>
  <si>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</si>
  <si>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</si>
  <si>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</si>
  <si>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</si>
  <si>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</si>
  <si>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</si>
  <si>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</si>
  <si>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</si>
  <si>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</si>
  <si>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</si>
  <si>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</si>
  <si>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</si>
  <si>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</si>
  <si>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</si>
  <si>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</si>
  <si>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</si>
  <si>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</si>
  <si>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</si>
  <si>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</si>
  <si>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</si>
  <si>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</si>
  <si>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</si>
  <si>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</si>
  <si>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</si>
  <si>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</si>
  <si>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</si>
  <si>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</si>
  <si>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</si>
  <si>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</si>
  <si>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</si>
  <si>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</si>
  <si>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</si>
  <si>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</si>
  <si>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</si>
  <si>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</si>
  <si>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</si>
  <si>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</si>
  <si>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</si>
  <si>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</si>
  <si>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</si>
  <si>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</si>
  <si>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</si>
  <si>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</si>
  <si>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</si>
  <si>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</si>
  <si>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</si>
  <si>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</si>
  <si>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</si>
  <si>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</si>
  <si>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</si>
  <si>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</si>
  <si>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</si>
  <si>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</si>
  <si>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</si>
  <si>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</si>
  <si>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</si>
  <si>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</si>
  <si>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</si>
  <si>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</si>
  <si>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</si>
  <si>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</si>
  <si>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</si>
  <si>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</si>
  <si>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</si>
  <si>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</si>
  <si>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</si>
  <si>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</si>
  <si>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</si>
  <si>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</si>
  <si>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</si>
  <si>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</si>
  <si>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</si>
  <si>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</si>
  <si>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</si>
  <si>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</si>
  <si>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</si>
  <si>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</si>
  <si>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</si>
  <si>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</si>
  <si>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</si>
  <si>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</si>
  <si>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</si>
  <si>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</si>
  <si>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</si>
  <si>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</si>
  <si>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</si>
  <si>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</si>
  <si>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</si>
  <si>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</si>
  <si>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</si>
  <si>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</si>
  <si>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</si>
  <si>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</si>
  <si>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</si>
  <si>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</si>
  <si>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</si>
  <si>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</si>
  <si>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</si>
  <si>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</si>
  <si>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</si>
  <si>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</si>
  <si>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</si>
  <si>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</si>
  <si>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</si>
  <si>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</si>
  <si>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</si>
  <si>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</si>
  <si>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</si>
  <si>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</si>
  <si>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</si>
  <si>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</si>
  <si>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</si>
  <si>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</si>
  <si>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</si>
  <si>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</si>
  <si>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</si>
  <si>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</si>
  <si>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</si>
  <si>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</si>
  <si>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</si>
  <si>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</si>
  <si>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</si>
  <si>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</si>
  <si>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</si>
  <si>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</si>
  <si>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</si>
  <si>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</si>
  <si>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</si>
  <si>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</si>
  <si>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</si>
  <si>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</si>
  <si>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</si>
  <si>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</si>
  <si>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</si>
  <si>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</si>
  <si>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</si>
  <si>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</si>
  <si>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</si>
  <si>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</si>
  <si>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</si>
  <si>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</si>
  <si>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</si>
  <si>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</si>
  <si>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</si>
  <si>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</si>
  <si>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</si>
  <si>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</si>
  <si>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</si>
  <si>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</si>
  <si>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</si>
  <si>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</si>
  <si>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</si>
  <si>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</si>
  <si>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</si>
  <si>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</si>
  <si>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</si>
  <si>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</si>
  <si>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</si>
  <si>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</si>
  <si>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</si>
  <si>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</si>
  <si>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</si>
  <si>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</si>
  <si>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</si>
  <si>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</si>
  <si>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</si>
  <si>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</si>
  <si>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</si>
  <si>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</si>
  <si>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</si>
  <si>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</si>
  <si>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</si>
  <si>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</si>
  <si>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</si>
  <si>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</si>
  <si>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</si>
  <si>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</si>
  <si>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</si>
  <si>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</si>
  <si>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</si>
  <si>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</si>
  <si>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</si>
  <si>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</si>
  <si>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</si>
  <si>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</si>
  <si>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</si>
  <si>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</si>
  <si>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</si>
  <si>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</si>
  <si>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</si>
  <si>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</si>
  <si>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</si>
  <si>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</si>
  <si>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</si>
  <si>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</si>
  <si>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</si>
  <si>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</si>
  <si>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</si>
  <si>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</si>
  <si>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</si>
  <si>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</si>
  <si>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</si>
  <si>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</si>
  <si>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</si>
  <si>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</si>
  <si>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</si>
  <si>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</si>
  <si>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</si>
  <si>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</si>
  <si>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</si>
  <si>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</si>
  <si>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</si>
  <si>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</si>
  <si>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</si>
  <si>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</si>
  <si>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</si>
  <si>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</si>
  <si>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</si>
  <si>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</si>
  <si>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</si>
  <si>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</si>
  <si>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</si>
  <si>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</si>
  <si>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</si>
  <si>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</si>
  <si>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</si>
  <si>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</si>
  <si>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</si>
  <si>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</si>
  <si>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</si>
  <si>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</si>
  <si>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</si>
  <si>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</si>
  <si>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</si>
  <si>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</si>
  <si>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</si>
  <si>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</si>
  <si>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</si>
  <si>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</si>
  <si>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</si>
  <si>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</si>
  <si>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</si>
  <si>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</si>
  <si>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</si>
  <si>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</si>
  <si>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</si>
  <si>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</si>
  <si>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</si>
  <si>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</si>
  <si>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</si>
  <si>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</si>
  <si>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</si>
  <si>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</si>
  <si>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</si>
  <si>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</si>
  <si>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</si>
  <si>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</si>
  <si>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</si>
  <si>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</si>
  <si>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</si>
  <si>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</si>
  <si>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</si>
  <si>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</si>
  <si>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</si>
  <si>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</si>
  <si>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</si>
  <si>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</si>
  <si>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</si>
  <si>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</si>
  <si>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</si>
  <si>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</si>
  <si>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</si>
  <si>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</si>
  <si>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</si>
  <si>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</si>
  <si>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</si>
  <si>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</si>
  <si>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</si>
  <si>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</si>
  <si>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</si>
  <si>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</si>
  <si>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</si>
  <si>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</si>
  <si>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</si>
  <si>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</si>
  <si>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</si>
  <si>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</si>
  <si>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</si>
  <si>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</si>
  <si>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</si>
  <si>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</si>
  <si>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</si>
  <si>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</si>
  <si>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</si>
  <si>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</si>
  <si>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</si>
  <si>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</si>
  <si>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</si>
  <si>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</si>
  <si>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</si>
  <si>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</si>
  <si>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</si>
  <si>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</si>
  <si>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</si>
  <si>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</si>
  <si>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</si>
  <si>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</si>
  <si>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</si>
  <si>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</si>
  <si>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</si>
  <si>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</si>
  <si>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</si>
  <si>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</si>
  <si>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</si>
  <si>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</si>
  <si>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</si>
  <si>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</si>
  <si>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</si>
  <si>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</si>
  <si>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</si>
  <si>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</si>
  <si>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</si>
  <si>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</si>
  <si>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</si>
  <si>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</si>
  <si>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</si>
  <si>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</si>
  <si>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</si>
  <si>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</si>
  <si>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</si>
  <si>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</si>
  <si>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</si>
  <si>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</si>
  <si>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</si>
  <si>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</si>
  <si>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</si>
  <si>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</si>
  <si>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</si>
  <si>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</si>
  <si>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</si>
  <si>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</si>
  <si>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</si>
  <si>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</si>
  <si>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</si>
  <si>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</si>
  <si>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</si>
  <si>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</si>
  <si>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</si>
  <si>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</si>
  <si>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</si>
  <si>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</si>
  <si>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</si>
  <si>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</si>
  <si>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</si>
  <si>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</si>
  <si>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</si>
  <si>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</si>
  <si>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</si>
  <si>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</si>
  <si>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</si>
  <si>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</si>
  <si>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</si>
  <si>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</si>
  <si>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</si>
  <si>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</si>
  <si>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</si>
  <si>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</si>
  <si>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</si>
  <si>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</si>
  <si>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</si>
  <si>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</si>
  <si>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</si>
  <si>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</si>
  <si>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</si>
  <si>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</si>
  <si>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</si>
  <si>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</si>
  <si>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</si>
  <si>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</si>
  <si>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</si>
  <si>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</si>
  <si>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</si>
  <si>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</si>
  <si>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</si>
  <si>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</si>
  <si>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</si>
  <si>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</si>
  <si>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</si>
  <si>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</si>
  <si>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</si>
  <si>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</si>
  <si>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</si>
  <si>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</si>
  <si>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</si>
  <si>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</si>
  <si>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</si>
  <si>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</si>
  <si>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</si>
  <si>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</si>
  <si>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</si>
  <si>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</si>
  <si>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</si>
  <si>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</si>
  <si>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</si>
  <si>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</si>
  <si>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</si>
  <si>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</si>
  <si>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</si>
  <si>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</si>
  <si>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</si>
  <si>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</si>
  <si>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</si>
  <si>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</si>
  <si>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</si>
  <si>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</si>
  <si>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</si>
  <si>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</si>
  <si>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</si>
  <si>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</si>
  <si>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</si>
  <si>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</si>
  <si>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</si>
  <si>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</si>
  <si>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</si>
  <si>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</si>
  <si>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</si>
  <si>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</si>
  <si>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</si>
  <si>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</si>
  <si>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</si>
  <si>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</si>
  <si>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</si>
  <si>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</si>
  <si>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</si>
  <si>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</si>
  <si>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</si>
  <si>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</si>
  <si>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</si>
  <si>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</si>
  <si>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</si>
  <si>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</si>
  <si>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</si>
  <si>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</si>
  <si>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</si>
  <si>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</si>
  <si>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</si>
  <si>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</si>
  <si>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</si>
  <si>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</si>
  <si>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</si>
  <si>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</si>
  <si>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</si>
  <si>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</si>
  <si>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</si>
  <si>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</si>
  <si>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</si>
  <si>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</si>
  <si>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</si>
  <si>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</si>
  <si>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</si>
  <si>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</si>
  <si>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</si>
  <si>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</si>
  <si>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</si>
  <si>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</si>
  <si>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</si>
  <si>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</si>
  <si>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</si>
  <si>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</si>
  <si>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</si>
  <si>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</si>
  <si>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</si>
  <si>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</si>
  <si>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</si>
  <si>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</si>
  <si>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</si>
  <si>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</si>
  <si>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</si>
  <si>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</si>
  <si>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</si>
  <si>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</si>
  <si>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</si>
  <si>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</si>
  <si>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</si>
  <si>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</si>
  <si>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</si>
  <si>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</si>
  <si>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</si>
  <si>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</si>
  <si>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</si>
  <si>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</si>
  <si>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</si>
  <si>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</si>
  <si>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</si>
  <si>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</si>
  <si>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</si>
  <si>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</si>
  <si>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</si>
  <si>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</si>
  <si>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</si>
  <si>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</si>
  <si>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</si>
  <si>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</si>
  <si>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</si>
  <si>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</si>
  <si>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</si>
  <si>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</si>
  <si>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</si>
  <si>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</si>
  <si>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</si>
  <si>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</si>
  <si>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</si>
  <si>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</si>
  <si>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</si>
  <si>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</si>
  <si>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</si>
  <si>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</si>
  <si>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</si>
  <si>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</si>
  <si>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</si>
  <si>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</si>
  <si>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</si>
  <si>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</si>
  <si>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</si>
  <si>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</si>
  <si>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</si>
  <si>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</si>
  <si>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</si>
  <si>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</si>
  <si>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</si>
  <si>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</si>
  <si>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</si>
  <si>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</si>
  <si>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</si>
  <si>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</si>
  <si>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</si>
  <si>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</si>
  <si>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</si>
  <si>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</si>
  <si>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</si>
  <si>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</si>
  <si>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</si>
  <si>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</si>
  <si>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</si>
  <si>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</si>
  <si>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</si>
  <si>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</si>
  <si>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</si>
  <si>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</si>
  <si>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</si>
  <si>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</si>
  <si>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</si>
  <si>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</si>
  <si>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</si>
  <si>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</si>
  <si>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</si>
  <si>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</si>
  <si>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</si>
  <si>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</si>
  <si>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</si>
  <si>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</si>
  <si>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</si>
  <si>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</si>
  <si>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</si>
  <si>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</si>
  <si>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</si>
  <si>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</si>
  <si>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</si>
  <si>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</si>
  <si>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</si>
  <si>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</si>
  <si>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</si>
  <si>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</si>
  <si>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</si>
  <si>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</si>
  <si>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</si>
  <si>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</si>
  <si>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</si>
  <si>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</si>
  <si>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</si>
  <si>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</si>
  <si>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</si>
  <si>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</si>
  <si>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</si>
  <si>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</si>
  <si>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</si>
  <si>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</si>
  <si>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</si>
  <si>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</si>
  <si>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</si>
  <si>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</si>
  <si>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</si>
  <si>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</si>
  <si>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</si>
  <si>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</si>
  <si>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</si>
  <si>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</si>
  <si>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</si>
  <si>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</si>
  <si>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</si>
  <si>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</si>
  <si>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</si>
  <si>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</si>
  <si>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</si>
  <si>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</si>
  <si>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</si>
  <si>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</si>
  <si>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</si>
  <si>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</si>
  <si>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</si>
  <si>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</si>
  <si>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</si>
  <si>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</si>
  <si>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</si>
  <si>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</si>
  <si>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</si>
  <si>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</si>
  <si>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</si>
  <si>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</si>
  <si>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</si>
  <si>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</si>
  <si>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</si>
  <si>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</si>
  <si>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</si>
  <si>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</si>
  <si>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</si>
  <si>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</si>
  <si>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</si>
  <si>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</si>
  <si>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</si>
  <si>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</si>
  <si>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</si>
  <si>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</si>
  <si>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</si>
  <si>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</si>
  <si>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</si>
  <si>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</si>
  <si>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</si>
  <si>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</si>
  <si>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</si>
  <si>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</si>
  <si>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</si>
  <si>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</si>
  <si>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</si>
  <si>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</si>
  <si>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</si>
  <si>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</si>
  <si>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</si>
  <si>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</si>
  <si>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</si>
  <si>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</si>
  <si>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</si>
  <si>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</si>
  <si>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</si>
  <si>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</si>
  <si>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</si>
  <si>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</si>
  <si>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</si>
  <si>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</si>
  <si>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</si>
  <si>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</si>
  <si>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</si>
  <si>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</si>
  <si>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</si>
  <si>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</si>
  <si>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</si>
  <si>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</si>
  <si>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</si>
  <si>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</si>
  <si>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</si>
  <si>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</si>
  <si>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</si>
  <si>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</si>
  <si>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</si>
  <si>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</si>
  <si>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</si>
  <si>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</si>
  <si>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</si>
  <si>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</si>
  <si>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</si>
  <si>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</si>
  <si>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</si>
  <si>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</si>
  <si>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</si>
  <si>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</si>
  <si>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</si>
  <si>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</si>
  <si>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</si>
  <si>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</si>
  <si>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</si>
  <si>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</si>
  <si>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</si>
  <si>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</si>
  <si>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</si>
  <si>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</si>
  <si>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</si>
  <si>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</si>
  <si>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</si>
  <si>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</si>
  <si>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</si>
  <si>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</si>
  <si>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</si>
  <si>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</si>
  <si>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</si>
  <si>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</si>
  <si>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</si>
  <si>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</si>
  <si>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</si>
  <si>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</si>
  <si>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</si>
  <si>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</si>
  <si>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</si>
  <si>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</si>
  <si>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</si>
  <si>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</si>
  <si>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</si>
  <si>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</si>
  <si>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</si>
  <si>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</si>
  <si>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</si>
  <si>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</si>
  <si>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</si>
  <si>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</si>
  <si>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</si>
  <si>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</si>
  <si>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</si>
  <si>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</si>
  <si>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</si>
  <si>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</si>
  <si>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</si>
  <si>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</si>
  <si>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</si>
  <si>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</si>
  <si>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</si>
  <si>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</si>
  <si>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</si>
  <si>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</si>
  <si>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</si>
  <si>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</si>
  <si>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</si>
  <si>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</si>
  <si>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</si>
  <si>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</si>
  <si>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</si>
  <si>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</si>
  <si>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</si>
  <si>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</si>
  <si>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</si>
  <si>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</si>
  <si>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</si>
  <si>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</si>
  <si>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</si>
  <si>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</si>
  <si>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</si>
  <si>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</si>
  <si>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</si>
  <si>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</si>
  <si>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</si>
  <si>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</si>
  <si>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</si>
  <si>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</si>
  <si>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</si>
  <si>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</si>
  <si>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</si>
  <si>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</si>
  <si>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</si>
  <si>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</si>
  <si>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</si>
  <si>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</si>
  <si>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</si>
  <si>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</si>
  <si>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</si>
  <si>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</si>
  <si>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</si>
  <si>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</si>
  <si>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</si>
  <si>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</si>
  <si>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</si>
  <si>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</si>
  <si>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</si>
  <si>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</si>
  <si>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</si>
  <si>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</si>
  <si>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</si>
  <si>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</si>
  <si>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</si>
  <si>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</si>
  <si>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</si>
  <si>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</si>
  <si>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</si>
  <si>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</si>
  <si>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</si>
  <si>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</si>
  <si>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</si>
  <si>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</si>
  <si>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</si>
  <si>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</si>
  <si>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</si>
  <si>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</si>
  <si>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</si>
  <si>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</si>
  <si>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</si>
  <si>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</si>
  <si>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</si>
  <si>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</si>
  <si>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</si>
  <si>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</si>
  <si>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</si>
  <si>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</si>
  <si>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</si>
  <si>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</si>
  <si>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</si>
  <si>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</si>
  <si>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</si>
  <si>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</si>
  <si>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</si>
  <si>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</si>
  <si>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</si>
  <si>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</si>
  <si>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</si>
  <si>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</si>
  <si>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</si>
  <si>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</si>
  <si>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</si>
  <si>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</si>
  <si>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</si>
  <si>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</si>
  <si>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</si>
  <si>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</si>
  <si>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</si>
  <si>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</si>
  <si>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</si>
  <si>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</si>
  <si>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</si>
  <si>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</si>
  <si>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</si>
  <si>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</si>
  <si>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</si>
  <si>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</si>
  <si>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</si>
  <si>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</si>
  <si>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</si>
  <si>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</si>
  <si>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</si>
  <si>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</si>
  <si>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</si>
  <si>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</si>
  <si>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</si>
  <si>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</si>
  <si>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</si>
  <si>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</si>
  <si>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</si>
  <si>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</si>
  <si>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</si>
  <si>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</si>
  <si>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</si>
  <si>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</si>
  <si>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</si>
  <si>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</si>
  <si>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</si>
  <si>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</si>
  <si>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</si>
  <si>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</si>
  <si>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</si>
  <si>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</si>
  <si>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</si>
  <si>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</si>
  <si>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</si>
  <si>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</si>
  <si>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</si>
  <si>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</si>
  <si>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</si>
  <si>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</si>
  <si>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</si>
  <si>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</si>
  <si>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</si>
  <si>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</si>
  <si>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</si>
  <si>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</si>
  <si>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</si>
  <si>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</si>
  <si>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</si>
  <si>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</si>
  <si>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</si>
  <si>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</si>
  <si>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</si>
  <si>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</si>
  <si>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</si>
  <si>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</si>
  <si>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</si>
  <si>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</si>
  <si>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</si>
  <si>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</si>
  <si>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</si>
  <si>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</si>
  <si>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</si>
  <si>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</si>
  <si>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</si>
  <si>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</si>
  <si>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</si>
  <si>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</si>
  <si>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</si>
  <si>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</si>
  <si>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</si>
  <si>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</si>
  <si>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</si>
  <si>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</si>
  <si>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</si>
  <si>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</si>
  <si>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</si>
  <si>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</si>
  <si>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</si>
  <si>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</si>
  <si>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</si>
  <si>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</si>
  <si>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</si>
  <si>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</si>
  <si>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</si>
  <si>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</si>
  <si>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</si>
  <si>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</si>
  <si>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</si>
  <si>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</si>
  <si>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</si>
  <si>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</si>
  <si>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</si>
  <si>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</si>
  <si>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</si>
  <si>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</si>
  <si>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</si>
  <si>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</si>
  <si>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</si>
  <si>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</si>
  <si>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</si>
  <si>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</si>
  <si>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</si>
  <si>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</si>
  <si>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</si>
  <si>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</si>
  <si>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</si>
  <si>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</si>
  <si>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</si>
  <si>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</si>
  <si>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</si>
  <si>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</si>
  <si>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</si>
  <si>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</si>
  <si>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</si>
  <si>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</si>
  <si>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</si>
  <si>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</si>
  <si>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</si>
  <si>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</si>
  <si>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</si>
  <si>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</si>
  <si>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</si>
  <si>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</si>
  <si>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</si>
  <si>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</si>
  <si>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</si>
  <si>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</si>
  <si>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</si>
  <si>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</si>
  <si>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</si>
  <si>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</si>
  <si>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</si>
  <si>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</si>
  <si>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</si>
  <si>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</si>
  <si>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</si>
  <si>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</si>
  <si>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</si>
  <si>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</si>
  <si>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</si>
  <si>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</si>
  <si>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</si>
  <si>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</si>
  <si>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</si>
  <si>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</si>
  <si>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</si>
  <si>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</si>
  <si>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</si>
  <si>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</si>
  <si>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</si>
  <si>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</si>
  <si>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</si>
  <si>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</si>
  <si>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</si>
  <si>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</si>
  <si>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</si>
  <si>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</si>
  <si>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</si>
  <si>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</si>
  <si>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</si>
  <si>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</si>
  <si>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</si>
  <si>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</si>
  <si>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</si>
  <si>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</si>
  <si>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</si>
  <si>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</si>
  <si>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</si>
  <si>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</si>
  <si>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</si>
  <si>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</si>
  <si>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</si>
  <si>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</si>
  <si>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</si>
  <si>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</si>
  <si>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</si>
  <si>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</si>
  <si>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</si>
  <si>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</si>
  <si>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</si>
  <si>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</si>
  <si>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</si>
  <si>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</si>
  <si>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</si>
  <si>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</si>
  <si>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</si>
  <si>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</si>
  <si>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</si>
  <si>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</si>
  <si>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</si>
  <si>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</si>
  <si>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</si>
  <si>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</si>
  <si>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</si>
  <si>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</si>
  <si>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</si>
  <si>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</si>
  <si>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</si>
  <si>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</si>
  <si>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</si>
  <si>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</si>
  <si>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</si>
  <si>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</si>
  <si>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</si>
  <si>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</si>
  <si>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</si>
  <si>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</si>
  <si>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</si>
  <si>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</si>
  <si>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</si>
  <si>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</si>
  <si>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</si>
  <si>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</si>
  <si>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</si>
  <si>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</si>
  <si>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</si>
  <si>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</si>
  <si>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</si>
  <si>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</si>
  <si>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</si>
  <si>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</si>
  <si>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</si>
  <si>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</si>
  <si>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</si>
  <si>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</si>
  <si>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</si>
  <si>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</si>
  <si>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</si>
  <si>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</si>
  <si>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</si>
  <si>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</si>
  <si>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</si>
  <si>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</si>
  <si>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</si>
  <si>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</si>
  <si>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</si>
  <si>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</si>
  <si>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</si>
  <si>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</si>
  <si>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</si>
  <si>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</si>
  <si>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</si>
  <si>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</si>
  <si>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</si>
  <si>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</si>
  <si>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</si>
  <si>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</si>
  <si>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</si>
  <si>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</si>
  <si>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</si>
  <si>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</si>
  <si>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</si>
  <si>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</si>
  <si>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</si>
  <si>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</si>
  <si>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</si>
  <si>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</si>
  <si>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</si>
  <si>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</si>
  <si>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</si>
  <si>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</si>
  <si>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</si>
  <si>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</si>
  <si>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</si>
  <si>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</si>
  <si>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</si>
  <si>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</si>
  <si>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</si>
  <si>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</si>
  <si>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</si>
  <si>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</si>
  <si>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</si>
  <si>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</si>
  <si>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</si>
  <si>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</si>
  <si>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</si>
  <si>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</si>
  <si>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</si>
  <si>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</si>
  <si>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</si>
  <si>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</si>
  <si>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</si>
  <si>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</si>
  <si>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</si>
  <si>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</si>
  <si>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</si>
  <si>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</si>
  <si>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</si>
  <si>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</si>
  <si>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</si>
  <si>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</si>
  <si>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</si>
  <si>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</si>
  <si>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</si>
  <si>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</si>
  <si>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</si>
  <si>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</si>
  <si>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</si>
  <si>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</si>
  <si>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</si>
  <si>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</si>
  <si>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</si>
  <si>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</si>
  <si>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</si>
  <si>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</si>
  <si>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</si>
  <si>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</si>
  <si>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</si>
  <si>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</si>
  <si>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</si>
  <si>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</si>
  <si>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</si>
  <si>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</si>
  <si>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</si>
  <si>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</si>
  <si>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</si>
  <si>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</si>
  <si>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</si>
  <si>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</si>
  <si>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</si>
  <si>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</si>
  <si>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</si>
  <si>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</si>
  <si>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</si>
  <si>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</si>
  <si>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</si>
  <si>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</si>
  <si>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</si>
  <si>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</si>
  <si>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</si>
  <si>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</si>
  <si>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</si>
  <si>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</si>
  <si>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</si>
  <si>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</si>
  <si>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</si>
  <si>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</si>
  <si>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</si>
  <si>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</si>
  <si>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</si>
  <si>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</si>
  <si>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</si>
  <si>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</si>
  <si>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</si>
  <si>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</si>
  <si>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</si>
  <si>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</si>
  <si>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</si>
  <si>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</si>
  <si>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</si>
  <si>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</si>
  <si>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</si>
  <si>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</si>
  <si>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</si>
  <si>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</si>
  <si>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</si>
  <si>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</si>
  <si>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</si>
  <si>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</si>
  <si>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</si>
  <si>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</si>
  <si>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</si>
  <si>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</si>
  <si>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</si>
  <si>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</si>
  <si>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</si>
  <si>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</si>
  <si>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</si>
  <si>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</si>
  <si>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</si>
  <si>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</si>
  <si>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</si>
  <si>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</si>
  <si>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</si>
  <si>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</si>
  <si>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</si>
  <si>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</si>
  <si>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</si>
  <si>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</si>
  <si>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</si>
  <si>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</si>
  <si>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</si>
  <si>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</si>
  <si>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</si>
  <si>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</si>
  <si>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</si>
  <si>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</si>
  <si>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</si>
  <si>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</si>
  <si>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</si>
  <si>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</si>
  <si>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</si>
  <si>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</si>
  <si>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</si>
  <si>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</si>
  <si>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</si>
  <si>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</si>
  <si>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</si>
  <si>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</si>
  <si>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</si>
  <si>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</si>
  <si>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</si>
  <si>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</si>
  <si>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</si>
  <si>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</si>
  <si>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</si>
  <si>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</si>
  <si>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</si>
  <si>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</si>
  <si>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</si>
  <si>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</si>
  <si>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</si>
  <si>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</si>
  <si>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</si>
  <si>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</si>
  <si>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</si>
  <si>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</si>
  <si>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</si>
  <si>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</si>
  <si>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</si>
  <si>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</si>
  <si>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</si>
  <si>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</si>
  <si>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</si>
  <si>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</si>
  <si>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</si>
  <si>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</si>
  <si>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</si>
  <si>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</si>
  <si>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</si>
  <si>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</si>
  <si>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</si>
  <si>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</si>
  <si>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</si>
  <si>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</si>
  <si>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</si>
  <si>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</si>
  <si>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</si>
  <si>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</si>
  <si>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</si>
  <si>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</si>
  <si>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</si>
  <si>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</si>
  <si>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</si>
  <si>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</si>
  <si>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</si>
  <si>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</si>
  <si>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</si>
  <si>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</si>
  <si>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</si>
  <si>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</si>
  <si>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</si>
  <si>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</si>
  <si>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</si>
  <si>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</si>
  <si>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</si>
  <si>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</si>
  <si>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</si>
  <si>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</si>
  <si>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</si>
  <si>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</si>
  <si>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</si>
  <si>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</si>
  <si>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</si>
  <si>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</si>
  <si>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</si>
  <si>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</si>
  <si>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</si>
  <si>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</si>
  <si>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</si>
  <si>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</si>
  <si>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</si>
  <si>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</si>
  <si>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</si>
  <si>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</si>
  <si>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</si>
  <si>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</si>
  <si>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</si>
  <si>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</si>
  <si>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</si>
  <si>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</si>
  <si>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</si>
  <si>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</si>
  <si>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</si>
  <si>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</si>
  <si>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</si>
  <si>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</si>
  <si>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</si>
  <si>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</si>
  <si>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</si>
  <si>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</si>
  <si>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</si>
  <si>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</si>
  <si>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</si>
  <si>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</si>
  <si>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</si>
  <si>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</si>
  <si>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</si>
  <si>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</si>
  <si>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</si>
  <si>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</si>
  <si>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</si>
  <si>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</si>
  <si>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</si>
  <si>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</si>
  <si>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</si>
  <si>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</si>
  <si>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</si>
  <si>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</si>
  <si>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</si>
  <si>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</si>
  <si>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</si>
  <si>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</si>
  <si>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</si>
  <si>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</si>
  <si>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</si>
  <si>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</si>
  <si>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</si>
  <si>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</si>
  <si>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</si>
  <si>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</si>
  <si>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</si>
  <si>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</si>
  <si>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</si>
  <si>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</si>
  <si>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</si>
  <si>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</si>
  <si>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</si>
  <si>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</si>
  <si>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</si>
  <si>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</si>
  <si>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</si>
  <si>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</si>
  <si>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</si>
  <si>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</si>
  <si>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</si>
  <si>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</si>
  <si>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</si>
  <si>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</si>
  <si>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</si>
  <si>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</si>
  <si>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</si>
  <si>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</si>
  <si>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</si>
  <si>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</si>
  <si>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</si>
  <si>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</si>
  <si>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</si>
  <si>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</si>
  <si>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</si>
  <si>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</si>
  <si>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</si>
  <si>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</si>
  <si>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</si>
  <si>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</si>
  <si>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</si>
  <si>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</si>
  <si>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</si>
  <si>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</si>
  <si>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</si>
  <si>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</si>
  <si>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</si>
  <si>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</si>
  <si>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</si>
  <si>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</si>
  <si>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</si>
  <si>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</si>
  <si>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</si>
  <si>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</si>
  <si>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</si>
  <si>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</si>
  <si>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</si>
  <si>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</si>
  <si>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</si>
  <si>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</si>
  <si>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</si>
  <si>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</si>
  <si>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</si>
  <si>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</si>
  <si>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</si>
  <si>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</si>
  <si>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</si>
  <si>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</si>
  <si>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</si>
  <si>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</si>
  <si>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</si>
  <si>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</si>
  <si>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</si>
  <si>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</si>
  <si>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</si>
  <si>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</si>
  <si>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</si>
  <si>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</si>
  <si>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</si>
  <si>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</si>
  <si>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</si>
  <si>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</si>
  <si>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</si>
  <si>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</si>
  <si>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</si>
  <si>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</si>
  <si>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</si>
  <si>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</si>
  <si>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</si>
  <si>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</si>
  <si>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</si>
  <si>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</si>
  <si>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</si>
  <si>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</si>
  <si>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</si>
  <si>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</si>
  <si>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</si>
  <si>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</si>
  <si>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</si>
  <si>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</si>
  <si>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</si>
  <si>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</si>
  <si>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</si>
  <si>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</si>
  <si>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</si>
  <si>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</si>
  <si>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</si>
  <si>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</si>
  <si>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</si>
  <si>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</si>
  <si>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</si>
  <si>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</si>
  <si>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</si>
  <si>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</si>
  <si>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</si>
  <si>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</si>
  <si>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</si>
  <si>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</si>
  <si>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</si>
  <si>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</si>
  <si>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</si>
  <si>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</si>
  <si>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</si>
  <si>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</si>
  <si>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</si>
  <si>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</si>
  <si>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</si>
  <si>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</si>
  <si>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</si>
  <si>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</si>
  <si>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</si>
  <si>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</si>
  <si>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</si>
  <si>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</si>
  <si>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</si>
  <si>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</si>
  <si>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</si>
  <si>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</si>
  <si>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</si>
  <si>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</si>
  <si>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</si>
  <si>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</si>
  <si>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</si>
  <si>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</si>
  <si>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</si>
  <si>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</si>
  <si>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</si>
  <si>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</si>
  <si>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</si>
  <si>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</si>
  <si>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</si>
  <si>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</si>
  <si>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</si>
  <si>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</si>
  <si>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</si>
  <si>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</si>
  <si>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</si>
  <si>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</si>
  <si>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</si>
  <si>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</si>
  <si>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</si>
  <si>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</si>
  <si>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</si>
  <si>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</si>
  <si>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</si>
  <si>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</si>
  <si>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</si>
  <si>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</si>
  <si>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</si>
  <si>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</si>
  <si>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</si>
  <si>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</si>
  <si>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</si>
  <si>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</si>
  <si>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</si>
  <si>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</si>
  <si>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</si>
  <si>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</si>
  <si>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</si>
  <si>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</si>
  <si>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</si>
  <si>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</si>
  <si>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</si>
  <si>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</si>
  <si>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</si>
  <si>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</si>
  <si>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</si>
  <si>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</si>
  <si>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</si>
  <si>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</si>
  <si>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</si>
  <si>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</si>
  <si>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</si>
  <si>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</si>
  <si>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</si>
  <si>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</si>
  <si>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</si>
  <si>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</si>
  <si>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</si>
  <si>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</si>
  <si>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</si>
  <si>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</si>
  <si>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</si>
  <si>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</si>
  <si>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</si>
  <si>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</si>
  <si>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</si>
  <si>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</si>
  <si>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</si>
  <si>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</si>
  <si>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</si>
  <si>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</si>
  <si>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</si>
  <si>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</si>
  <si>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</si>
  <si>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</si>
  <si>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</si>
  <si>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</si>
  <si>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</si>
  <si>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</si>
  <si>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</si>
  <si>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</si>
  <si>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</si>
  <si>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</si>
  <si>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</si>
  <si>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</si>
  <si>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</si>
  <si>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</si>
  <si>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</si>
  <si>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</si>
  <si>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</si>
  <si>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</si>
  <si>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</si>
  <si>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</si>
  <si>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</si>
  <si>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</si>
  <si>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</si>
  <si>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</si>
  <si>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</si>
  <si>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</si>
  <si>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</si>
  <si>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</si>
  <si>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</si>
  <si>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</si>
  <si>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</si>
  <si>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</si>
  <si>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</si>
  <si>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</si>
  <si>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</si>
  <si>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</si>
  <si>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</si>
  <si>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</si>
  <si>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</si>
  <si>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</si>
  <si>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</si>
  <si>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</si>
  <si>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</si>
  <si>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</si>
  <si>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</si>
  <si>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</si>
  <si>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</si>
  <si>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</si>
  <si>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</si>
  <si>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</si>
  <si>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</si>
  <si>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</si>
  <si>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</si>
  <si>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</si>
  <si>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</si>
  <si>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</si>
  <si>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</si>
  <si>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</si>
  <si>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</si>
  <si>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</si>
  <si>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</si>
  <si>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</si>
  <si>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</si>
  <si>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</si>
  <si>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</si>
  <si>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</si>
  <si>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</si>
  <si>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</si>
  <si>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</si>
  <si>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</si>
  <si>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</si>
  <si>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</si>
  <si>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</si>
  <si>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</si>
  <si>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</si>
  <si>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</si>
  <si>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</si>
  <si>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</si>
  <si>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</si>
  <si>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</si>
  <si>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</si>
  <si>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</si>
  <si>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</si>
  <si>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</si>
  <si>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</si>
  <si>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</si>
  <si>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</si>
  <si>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</si>
  <si>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</si>
  <si>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</si>
  <si>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</si>
  <si>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</si>
  <si>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</si>
  <si>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</si>
  <si>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</si>
  <si>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</si>
  <si>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</si>
  <si>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</si>
  <si>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</si>
  <si>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</si>
  <si>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</si>
  <si>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</si>
  <si>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</si>
  <si>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</si>
  <si>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</si>
  <si>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</si>
  <si>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</si>
  <si>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</si>
  <si>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</si>
  <si>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</si>
  <si>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</si>
  <si>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</si>
  <si>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</si>
  <si>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</si>
  <si>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</si>
  <si>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</si>
  <si>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</si>
  <si>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</si>
  <si>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</si>
  <si>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</si>
  <si>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</si>
  <si>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</si>
  <si>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</si>
  <si>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</si>
  <si>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</si>
  <si>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</si>
  <si>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</si>
  <si>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</si>
  <si>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</si>
  <si>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</si>
  <si>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</si>
  <si>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</si>
  <si>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</si>
  <si>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</si>
  <si>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</si>
  <si>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</si>
  <si>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</si>
  <si>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</si>
  <si>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</si>
  <si>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</si>
  <si>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</si>
  <si>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</si>
  <si>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</si>
  <si>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</si>
  <si>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</si>
  <si>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</si>
  <si>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</si>
  <si>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</si>
  <si>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</si>
  <si>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</si>
  <si>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</si>
  <si>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</si>
  <si>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</si>
  <si>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</si>
  <si>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</si>
  <si>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</si>
  <si>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</si>
  <si>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</si>
  <si>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</si>
  <si>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</si>
  <si>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</si>
  <si>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</si>
  <si>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</si>
  <si>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</si>
  <si>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</si>
  <si>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</si>
  <si>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</si>
  <si>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</si>
  <si>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</si>
  <si>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</si>
  <si>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</si>
  <si>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</si>
  <si>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</si>
  <si>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</si>
  <si>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</si>
  <si>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</si>
  <si>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</si>
  <si>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</si>
  <si>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</si>
  <si>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</si>
  <si>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</si>
  <si>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</si>
  <si>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</si>
  <si>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</si>
  <si>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</si>
  <si>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</si>
  <si>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</si>
  <si>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</si>
  <si>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</si>
  <si>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</si>
  <si>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</si>
  <si>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</si>
  <si>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</si>
  <si>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</si>
  <si>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</si>
  <si>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</si>
  <si>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</si>
  <si>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</si>
  <si>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</si>
  <si>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</si>
  <si>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</si>
  <si>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</si>
  <si>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</si>
  <si>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</si>
  <si>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</si>
  <si>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</si>
  <si>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</si>
  <si>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</si>
  <si>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</si>
  <si>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</si>
  <si>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</si>
  <si>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</si>
  <si>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</si>
  <si>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</si>
  <si>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</si>
  <si>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</si>
  <si>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</si>
  <si>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</si>
  <si>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</si>
  <si>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</si>
  <si>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</si>
  <si>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</si>
  <si>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</si>
  <si>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</si>
  <si>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</si>
  <si>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</si>
  <si>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</si>
  <si>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</si>
  <si>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</si>
  <si>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</si>
  <si>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</si>
  <si>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</si>
  <si>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</si>
  <si>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</si>
  <si>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</si>
  <si>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</si>
  <si>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</si>
  <si>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</si>
  <si>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</si>
  <si>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</si>
  <si>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</si>
  <si>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</si>
  <si>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</si>
  <si>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</si>
  <si>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</si>
  <si>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</si>
  <si>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</si>
  <si>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</si>
  <si>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</si>
  <si>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</si>
  <si>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</si>
  <si>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</si>
  <si>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</si>
  <si>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</si>
  <si>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</si>
  <si>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</si>
  <si>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</si>
  <si>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</si>
  <si>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</si>
  <si>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</si>
  <si>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</si>
  <si>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</si>
  <si>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</si>
  <si>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</si>
  <si>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</si>
  <si>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</si>
  <si>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</si>
  <si>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</si>
  <si>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</si>
  <si>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</si>
  <si>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</si>
  <si>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</si>
  <si>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</si>
  <si>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</si>
  <si>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</si>
  <si>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</si>
  <si>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</si>
  <si>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</si>
  <si>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</si>
  <si>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</si>
  <si>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</si>
  <si>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</si>
  <si>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</si>
  <si>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</si>
  <si>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</si>
  <si>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</si>
  <si>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</si>
  <si>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</si>
  <si>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</si>
  <si>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</si>
  <si>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</si>
  <si>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</si>
  <si>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</si>
  <si>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</si>
  <si>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</si>
  <si>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</si>
  <si>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</si>
  <si>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</si>
  <si>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</si>
  <si>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</si>
  <si>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</si>
  <si>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</si>
  <si>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</si>
  <si>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</si>
  <si>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</si>
  <si>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</si>
  <si>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</si>
  <si>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</si>
  <si>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</si>
  <si>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</si>
  <si>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</si>
  <si>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</si>
  <si>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</si>
  <si>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</si>
  <si>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</si>
  <si>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</si>
  <si>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</si>
  <si>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</si>
  <si>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</si>
  <si>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</si>
  <si>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</si>
  <si>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</si>
  <si>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</si>
  <si>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</si>
  <si>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</si>
  <si>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</si>
  <si>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</si>
  <si>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</si>
  <si>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</si>
  <si>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</si>
  <si>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</si>
  <si>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</si>
  <si>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</si>
  <si>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</si>
  <si>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</si>
  <si>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</si>
  <si>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</si>
  <si>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</si>
  <si>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</si>
  <si>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</si>
  <si>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</si>
  <si>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</si>
  <si>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</si>
  <si>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</si>
  <si>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</si>
  <si>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</si>
  <si>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</si>
  <si>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</si>
  <si>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</si>
  <si>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</si>
  <si>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</si>
  <si>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</si>
  <si>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</si>
  <si>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</si>
  <si>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</si>
  <si>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</si>
  <si>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</si>
  <si>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</si>
  <si>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</si>
  <si>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</si>
  <si>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</si>
  <si>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</si>
  <si>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</si>
  <si>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</si>
  <si>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</si>
  <si>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</si>
  <si>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</si>
  <si>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</si>
  <si>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</si>
  <si>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</si>
  <si>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</si>
  <si>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</si>
  <si>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</si>
  <si>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</si>
  <si>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</si>
  <si>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</si>
  <si>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</si>
  <si>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</si>
  <si>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</si>
  <si>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</si>
  <si>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</si>
  <si>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</si>
  <si>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</si>
  <si>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</si>
  <si>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</si>
  <si>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</si>
  <si>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</si>
  <si>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</si>
  <si>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</si>
  <si>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</si>
  <si>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</si>
  <si>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</si>
  <si>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</si>
  <si>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</si>
  <si>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</si>
  <si>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</si>
  <si>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</si>
  <si>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</si>
  <si>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</si>
  <si>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</si>
  <si>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</si>
  <si>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</si>
  <si>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</si>
  <si>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</si>
  <si>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</si>
  <si>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</si>
  <si>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</si>
  <si>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</si>
  <si>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</si>
  <si>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</si>
  <si>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</si>
  <si>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</si>
  <si>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</si>
  <si>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</si>
  <si>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</si>
  <si>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</si>
  <si>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</si>
  <si>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</si>
  <si>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</si>
  <si>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</si>
  <si>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</si>
  <si>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</si>
  <si>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</si>
  <si>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</si>
  <si>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</si>
  <si>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</si>
  <si>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</si>
  <si>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</si>
  <si>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</si>
  <si>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</si>
  <si>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</si>
  <si>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</si>
  <si>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</si>
  <si>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</si>
  <si>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</si>
  <si>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</si>
  <si>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</si>
  <si>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</si>
  <si>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</si>
  <si>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</si>
  <si>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</si>
  <si>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</si>
  <si>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</si>
  <si>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</si>
  <si>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</si>
  <si>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</si>
  <si>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</si>
  <si>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</si>
  <si>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</si>
  <si>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</si>
  <si>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</si>
  <si>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</si>
  <si>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</si>
  <si>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</si>
  <si>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</si>
  <si>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</si>
  <si>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</si>
  <si>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</si>
  <si>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</si>
  <si>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</si>
  <si>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</si>
  <si>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</si>
  <si>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</si>
  <si>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</si>
  <si>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</si>
  <si>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</si>
  <si>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</si>
  <si>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</si>
  <si>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</si>
  <si>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</si>
  <si>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</si>
  <si>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</si>
  <si>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</si>
  <si>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</si>
  <si>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</si>
  <si>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</si>
  <si>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</si>
  <si>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</si>
  <si>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</si>
  <si>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</si>
  <si>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</si>
  <si>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</si>
  <si>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</si>
  <si>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</si>
  <si>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</si>
  <si>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</si>
  <si>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</si>
  <si>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</si>
  <si>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</si>
  <si>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</si>
  <si>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</si>
  <si>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</si>
  <si>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</si>
  <si>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</si>
  <si>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</si>
  <si>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</si>
  <si>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</si>
  <si>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</si>
  <si>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</si>
  <si>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</si>
  <si>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</si>
  <si>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</si>
  <si>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</si>
  <si>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</si>
  <si>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</si>
  <si>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</si>
  <si>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</si>
  <si>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</si>
  <si>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</si>
  <si>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</si>
  <si>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</si>
  <si>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</si>
  <si>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</si>
  <si>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</si>
  <si>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</si>
  <si>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</si>
  <si>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</si>
  <si>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</si>
  <si>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</si>
  <si>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</si>
  <si>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</si>
  <si>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</si>
  <si>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</si>
  <si>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</si>
  <si>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</si>
  <si>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</si>
  <si>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</si>
  <si>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</si>
  <si>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</si>
  <si>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</si>
  <si>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</si>
  <si>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</si>
  <si>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</si>
  <si>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</si>
  <si>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</si>
  <si>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</si>
  <si>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</si>
  <si>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</si>
  <si>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</si>
  <si>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</si>
  <si>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</si>
  <si>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</si>
  <si>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</si>
  <si>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</si>
  <si>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</si>
  <si>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</si>
  <si>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</si>
  <si>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</si>
  <si>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</si>
  <si>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</si>
  <si>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</si>
  <si>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</si>
  <si>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</si>
  <si>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</si>
  <si>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</si>
  <si>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</si>
  <si>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</si>
  <si>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</si>
  <si>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</si>
  <si>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</si>
  <si>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</si>
  <si>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</si>
  <si>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</si>
  <si>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</si>
  <si>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</si>
  <si>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</si>
  <si>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</si>
  <si>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</si>
  <si>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</si>
  <si>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</si>
  <si>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</si>
  <si>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</si>
  <si>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</si>
  <si>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</si>
  <si>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</si>
  <si>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</si>
  <si>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</si>
  <si>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</si>
  <si>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</si>
  <si>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</si>
  <si>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</si>
  <si>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</si>
  <si>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</si>
  <si>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</si>
  <si>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</si>
  <si>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</si>
  <si>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</si>
  <si>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</si>
  <si>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</si>
  <si>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</si>
  <si>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</si>
  <si>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</si>
  <si>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</si>
  <si>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</si>
  <si>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</si>
  <si>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</si>
  <si>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</si>
  <si>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</si>
  <si>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</si>
  <si>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</si>
  <si>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</si>
  <si>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</si>
  <si>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</si>
  <si>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</si>
  <si>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</si>
  <si>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</si>
  <si>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</si>
  <si>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</si>
  <si>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</si>
  <si>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</si>
  <si>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</si>
  <si>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</si>
  <si>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</si>
  <si>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</si>
  <si>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</si>
  <si>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</si>
  <si>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</si>
  <si>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</si>
  <si>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</si>
  <si>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</si>
  <si>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</si>
  <si>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</si>
  <si>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</si>
  <si>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</si>
  <si>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</si>
  <si>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</si>
  <si>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</si>
  <si>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</si>
  <si>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</si>
  <si>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</si>
  <si>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</si>
  <si>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</si>
  <si>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</si>
  <si>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</si>
  <si>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</si>
  <si>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</si>
  <si>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</si>
  <si>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</si>
  <si>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</si>
  <si>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</si>
  <si>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</si>
  <si>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</si>
  <si>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</si>
  <si>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</si>
  <si>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</si>
  <si>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</si>
  <si>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</si>
  <si>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</si>
  <si>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</si>
  <si>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</si>
  <si>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</si>
  <si>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</si>
  <si>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</si>
  <si>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</si>
  <si>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</si>
  <si>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</si>
  <si>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</si>
  <si>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</si>
  <si>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</si>
  <si>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</si>
  <si>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</si>
  <si>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</si>
  <si>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</si>
  <si>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</si>
  <si>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</si>
  <si>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</si>
  <si>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</si>
  <si>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</si>
  <si>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</si>
  <si>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</si>
  <si>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</si>
  <si>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</si>
  <si>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</si>
  <si>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</si>
  <si>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</si>
  <si>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</si>
  <si>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</si>
  <si>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</si>
  <si>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</si>
  <si>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</si>
  <si>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</si>
  <si>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</si>
  <si>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</si>
  <si>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</si>
  <si>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</si>
  <si>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</si>
  <si>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</si>
  <si>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</si>
  <si>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</si>
  <si>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</si>
  <si>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</si>
  <si>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</si>
  <si>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</si>
  <si>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</si>
  <si>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</si>
  <si>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</si>
  <si>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</si>
  <si>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</si>
  <si>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</si>
  <si>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</si>
  <si>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</si>
  <si>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</si>
  <si>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</si>
  <si>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</si>
  <si>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</si>
  <si>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</si>
  <si>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</si>
  <si>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</si>
  <si>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</si>
  <si>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</si>
  <si>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</si>
  <si>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</si>
  <si>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</si>
  <si>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</si>
  <si>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</si>
  <si>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</si>
  <si>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</si>
  <si>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</si>
  <si>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</si>
  <si>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</si>
  <si>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</si>
  <si>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</si>
  <si>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</si>
  <si>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</si>
  <si>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</si>
  <si>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</si>
  <si>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</si>
  <si>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</si>
  <si>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</si>
  <si>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</si>
  <si>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</si>
  <si>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</si>
  <si>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</si>
  <si>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</si>
  <si>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</si>
  <si>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</si>
  <si>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</si>
  <si>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</si>
  <si>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</si>
  <si>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</si>
  <si>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</si>
  <si>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</si>
  <si>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</si>
  <si>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</si>
  <si>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</si>
  <si>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</si>
  <si>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</si>
  <si>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</si>
  <si>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</si>
  <si>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</si>
  <si>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</si>
  <si>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</si>
  <si>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</si>
  <si>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</si>
  <si>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</si>
  <si>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</si>
  <si>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</si>
  <si>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</si>
  <si>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</si>
  <si>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</si>
  <si>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</si>
  <si>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</si>
  <si>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</si>
  <si>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</si>
  <si>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</si>
  <si>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</si>
  <si>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</si>
  <si>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</si>
  <si>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</si>
  <si>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</si>
  <si>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</si>
  <si>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</si>
  <si>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</si>
  <si>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</si>
  <si>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</si>
  <si>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</si>
  <si>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</si>
  <si>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</si>
  <si>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</si>
  <si>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</si>
  <si>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</si>
  <si>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</si>
  <si>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</si>
  <si>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</si>
  <si>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</si>
  <si>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</si>
  <si>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</si>
  <si>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</si>
  <si>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</si>
  <si>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</si>
  <si>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</si>
  <si>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</si>
  <si>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</si>
  <si>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</si>
  <si>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</si>
  <si>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</si>
  <si>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</si>
  <si>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</si>
  <si>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</si>
  <si>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</si>
  <si>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</si>
  <si>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</si>
  <si>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</si>
  <si>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</si>
  <si>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</si>
  <si>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</si>
  <si>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</si>
  <si>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</si>
  <si>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</si>
  <si>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</si>
  <si>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</si>
  <si>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</si>
  <si>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</si>
  <si>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</si>
  <si>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</si>
  <si>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</si>
  <si>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</si>
  <si>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</si>
  <si>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</si>
  <si>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</si>
  <si>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</si>
  <si>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</si>
  <si>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</si>
  <si>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</si>
  <si>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</si>
  <si>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</si>
  <si>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</si>
  <si>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</si>
  <si>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</si>
  <si>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</si>
  <si>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</si>
  <si>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</si>
  <si>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</si>
  <si>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</si>
  <si>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</si>
  <si>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</si>
  <si>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</si>
  <si>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</si>
  <si>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</si>
  <si>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</si>
  <si>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</si>
  <si>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</si>
  <si>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</si>
  <si>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</si>
  <si>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</si>
  <si>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</si>
  <si>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</si>
  <si>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</si>
  <si>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</si>
  <si>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</si>
  <si>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</si>
  <si>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</si>
  <si>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</si>
  <si>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</si>
  <si>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</si>
  <si>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</si>
  <si>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</si>
  <si>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</si>
  <si>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</si>
  <si>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</si>
  <si>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</si>
  <si>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</si>
  <si>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</si>
  <si>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</si>
  <si>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</si>
  <si>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</si>
  <si>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</si>
  <si>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</si>
  <si>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</si>
  <si>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</si>
  <si>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</si>
  <si>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</si>
  <si>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</si>
  <si>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</si>
  <si>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</si>
  <si>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</si>
  <si>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</si>
  <si>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</si>
  <si>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</si>
  <si>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</si>
  <si>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</si>
  <si>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</si>
  <si>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</si>
  <si>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</si>
  <si>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</si>
  <si>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</si>
  <si>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</si>
  <si>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</si>
  <si>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</si>
  <si>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</si>
  <si>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</si>
  <si>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</si>
  <si>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</si>
  <si>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</si>
  <si>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</si>
  <si>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</si>
  <si>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</si>
  <si>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</si>
  <si>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</si>
  <si>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</si>
  <si>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</si>
  <si>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</si>
  <si>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</si>
  <si>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</si>
  <si>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</si>
  <si>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</si>
  <si>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</si>
  <si>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</si>
  <si>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</si>
  <si>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</si>
  <si>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</si>
  <si>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</si>
  <si>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</si>
  <si>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</si>
  <si>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</si>
  <si>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</si>
  <si>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</si>
  <si>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</si>
  <si>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</si>
  <si>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</si>
  <si>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</si>
  <si>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</si>
  <si>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</si>
  <si>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</si>
  <si>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</si>
  <si>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</si>
  <si>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</si>
  <si>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</si>
  <si>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</si>
  <si>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</si>
  <si>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</si>
  <si>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</si>
  <si>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</si>
  <si>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</si>
  <si>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</si>
  <si>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</si>
  <si>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</si>
  <si>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</si>
  <si>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</si>
  <si>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</si>
  <si>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</si>
  <si>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</si>
  <si>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</si>
  <si>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</si>
  <si>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</si>
  <si>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</si>
  <si>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</si>
  <si>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</si>
  <si>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</si>
  <si>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</si>
  <si>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</si>
  <si>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</si>
  <si>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</si>
  <si>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</si>
  <si>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</si>
  <si>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</si>
  <si>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</si>
  <si>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</si>
  <si>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</si>
  <si>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</si>
  <si>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</si>
  <si>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</si>
  <si>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</si>
  <si>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</si>
  <si>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</si>
  <si>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</si>
  <si>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</si>
  <si>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</si>
  <si>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</si>
  <si>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</si>
  <si>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</si>
  <si>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</si>
  <si>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</si>
  <si>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</si>
  <si>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</si>
  <si>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</si>
  <si>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</si>
  <si>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</si>
  <si>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</si>
  <si>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</si>
  <si>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</si>
  <si>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</si>
  <si>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</si>
  <si>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</si>
  <si>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</si>
  <si>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</si>
  <si>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</si>
  <si>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</si>
  <si>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</si>
  <si>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</si>
  <si>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</si>
  <si>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</si>
  <si>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</si>
  <si>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</si>
  <si>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</si>
  <si>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</si>
  <si>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</si>
  <si>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</si>
  <si>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</si>
  <si>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</si>
  <si>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</si>
  <si>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</si>
  <si>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</si>
  <si>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</si>
  <si>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</si>
  <si>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</si>
  <si>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</si>
  <si>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</si>
  <si>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</si>
  <si>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</si>
  <si>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</si>
  <si>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</si>
  <si>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</si>
  <si>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</si>
  <si>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</si>
  <si>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</si>
  <si>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</si>
  <si>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</si>
  <si>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</si>
  <si>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</si>
  <si>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</si>
  <si>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</si>
  <si>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</si>
  <si>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</si>
  <si>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</si>
  <si>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</si>
  <si>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</si>
  <si>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</si>
  <si>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</si>
  <si>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</si>
  <si>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</si>
  <si>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</si>
  <si>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</si>
  <si>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</si>
  <si>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</si>
  <si>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</si>
  <si>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</si>
  <si>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</si>
  <si>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</si>
  <si>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</si>
  <si>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</si>
  <si>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</si>
  <si>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</si>
  <si>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</si>
  <si>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</si>
  <si>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</si>
  <si>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</si>
  <si>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</si>
  <si>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</si>
  <si>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</si>
  <si>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</si>
  <si>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</si>
  <si>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</si>
  <si>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</si>
  <si>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</si>
  <si>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</si>
  <si>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</si>
  <si>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</si>
  <si>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</si>
  <si>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</si>
  <si>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</si>
  <si>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</si>
  <si>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</si>
  <si>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</si>
  <si>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</si>
  <si>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</si>
  <si>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</si>
  <si>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</si>
  <si>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</si>
  <si>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</si>
  <si>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</si>
  <si>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</si>
  <si>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</si>
  <si>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</si>
  <si>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</si>
  <si>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</si>
  <si>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</si>
  <si>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</si>
  <si>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</si>
  <si>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</si>
  <si>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</si>
  <si>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</si>
  <si>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</si>
  <si>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</si>
  <si>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</si>
  <si>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</si>
  <si>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</si>
  <si>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</si>
  <si>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</si>
  <si>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</si>
  <si>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</si>
  <si>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</si>
  <si>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</si>
  <si>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</si>
  <si>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</si>
  <si>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</si>
  <si>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</si>
  <si>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</si>
  <si>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</si>
  <si>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</si>
  <si>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</si>
  <si>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</si>
  <si>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</si>
  <si>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</si>
  <si>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</si>
  <si>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</si>
  <si>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</si>
  <si>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</si>
  <si>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</si>
  <si>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</si>
  <si>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</si>
  <si>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</si>
  <si>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</si>
  <si>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</si>
  <si>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</si>
  <si>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</si>
  <si>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</si>
  <si>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</si>
  <si>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</si>
  <si>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</si>
  <si>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</si>
  <si>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</si>
  <si>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</si>
  <si>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</si>
  <si>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</si>
  <si>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</si>
  <si>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</si>
  <si>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</si>
  <si>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</si>
  <si>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</si>
  <si>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</si>
  <si>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</si>
  <si>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</si>
  <si>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</si>
  <si>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</si>
  <si>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</si>
  <si>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</si>
  <si>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</si>
  <si>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</si>
  <si>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</si>
  <si>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</si>
  <si>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</si>
  <si>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</si>
  <si>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</si>
  <si>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</si>
  <si>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</si>
  <si>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</si>
  <si>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</si>
  <si>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</si>
  <si>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</si>
  <si>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</si>
  <si>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</si>
  <si>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</si>
  <si>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</si>
  <si>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</si>
  <si>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</si>
  <si>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</si>
  <si>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</si>
  <si>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</si>
  <si>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</si>
  <si>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</si>
  <si>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</si>
  <si>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</si>
  <si>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</si>
  <si>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</si>
  <si>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</si>
  <si>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</si>
  <si>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</si>
  <si>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</si>
  <si>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</si>
  <si>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</si>
  <si>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</si>
  <si>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</si>
  <si>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</si>
  <si>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</si>
  <si>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</si>
  <si>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</si>
  <si>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</si>
  <si>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</si>
  <si>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</si>
  <si>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</si>
  <si>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</si>
  <si>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</si>
  <si>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</si>
  <si>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</si>
  <si>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</si>
  <si>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</si>
  <si>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</si>
  <si>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</si>
  <si>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</si>
  <si>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</si>
  <si>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</si>
  <si>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</si>
  <si>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</si>
  <si>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</si>
  <si>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</si>
  <si>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</si>
  <si>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</si>
  <si>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</si>
  <si>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</si>
  <si>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</si>
  <si>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</si>
  <si>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</si>
  <si>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</si>
  <si>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</si>
  <si>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</si>
  <si>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</si>
  <si>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</si>
  <si>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</si>
  <si>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</si>
  <si>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</si>
  <si>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</si>
  <si>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</si>
  <si>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</si>
  <si>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</si>
  <si>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</si>
  <si>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</si>
  <si>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</si>
  <si>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</si>
  <si>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</si>
  <si>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</si>
  <si>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</si>
  <si>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</si>
  <si>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</si>
  <si>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</si>
  <si>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</si>
  <si>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</si>
  <si>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</si>
  <si>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</si>
  <si>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</si>
  <si>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</si>
  <si>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</si>
  <si>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</si>
  <si>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</si>
  <si>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</si>
  <si>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</si>
  <si>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</si>
  <si>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</si>
  <si>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</si>
  <si>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</si>
  <si>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</si>
  <si>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</si>
  <si>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</si>
  <si>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</si>
  <si>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</si>
  <si>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</si>
  <si>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</si>
  <si>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</si>
  <si>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</si>
  <si>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</si>
  <si>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</si>
  <si>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</si>
  <si>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</si>
  <si>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</si>
  <si>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</si>
  <si>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</si>
  <si>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</si>
  <si>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</si>
  <si>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</si>
  <si>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</si>
  <si>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</si>
  <si>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</si>
  <si>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</si>
  <si>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</si>
  <si>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</si>
  <si>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</si>
  <si>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</si>
  <si>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</si>
  <si>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</si>
  <si>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</si>
  <si>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</si>
  <si>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</si>
  <si>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</si>
  <si>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</si>
  <si>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</si>
  <si>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</si>
  <si>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</si>
  <si>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</si>
  <si>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</si>
  <si>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</si>
  <si>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</si>
  <si>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</si>
  <si>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</si>
  <si>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</si>
  <si>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</si>
  <si>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</si>
  <si>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</si>
  <si>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</si>
  <si>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</si>
  <si>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</si>
  <si>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</si>
  <si>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</si>
  <si>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</si>
  <si>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</si>
  <si>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</si>
  <si>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</si>
  <si>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</si>
  <si>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</si>
  <si>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</si>
  <si>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</si>
  <si>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</si>
  <si>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</si>
  <si>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</si>
  <si>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</si>
  <si>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</si>
  <si>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</si>
  <si>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</si>
  <si>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</si>
  <si>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</si>
  <si>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</si>
  <si>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</si>
  <si>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</si>
  <si>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</si>
  <si>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</si>
  <si>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</si>
  <si>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</si>
  <si>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</si>
  <si>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</si>
  <si>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</si>
  <si>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</si>
  <si>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</si>
  <si>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</si>
  <si>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</si>
  <si>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</si>
  <si>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</si>
  <si>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</si>
  <si>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</si>
  <si>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</si>
  <si>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</si>
  <si>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</si>
  <si>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</si>
  <si>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</si>
  <si>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</si>
  <si>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</si>
  <si>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</si>
  <si>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</si>
  <si>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</si>
  <si>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</si>
  <si>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</si>
  <si>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</si>
  <si>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</si>
  <si>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</si>
  <si>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</si>
  <si>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</si>
  <si>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</si>
  <si>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</si>
  <si>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</si>
  <si>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</si>
  <si>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</si>
  <si>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</si>
  <si>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</si>
  <si>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</si>
  <si>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</si>
  <si>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</si>
  <si>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</si>
  <si>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</si>
  <si>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</si>
  <si>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</si>
  <si>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</si>
  <si>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</si>
  <si>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</si>
  <si>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</si>
  <si>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</si>
  <si>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</si>
  <si>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</si>
  <si>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</si>
  <si>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</si>
  <si>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</si>
  <si>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</si>
  <si>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</si>
  <si>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</si>
  <si>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</si>
  <si>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</si>
  <si>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</si>
  <si>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</si>
  <si>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</si>
  <si>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</si>
  <si>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</si>
  <si>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</si>
  <si>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</si>
  <si>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</si>
  <si>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</si>
  <si>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</si>
  <si>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</si>
  <si>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</si>
  <si>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</si>
  <si>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</si>
  <si>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</si>
  <si>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</si>
  <si>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</si>
  <si>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</si>
  <si>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</si>
  <si>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</si>
  <si>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</si>
  <si>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</si>
  <si>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</si>
  <si>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</si>
  <si>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</si>
  <si>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</si>
  <si>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</si>
  <si>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</si>
  <si>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</si>
  <si>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</si>
  <si>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</si>
  <si>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</si>
  <si>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</si>
  <si>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</si>
  <si>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</si>
  <si>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</si>
  <si>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</si>
  <si>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</si>
  <si>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</si>
  <si>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</si>
  <si>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</si>
  <si>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</si>
  <si>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</si>
  <si>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</si>
  <si>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</si>
  <si>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</si>
  <si>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</si>
  <si>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</si>
  <si>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</si>
  <si>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</si>
  <si>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</si>
  <si>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</si>
  <si>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</si>
  <si>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</si>
  <si>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</si>
  <si>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</si>
  <si>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</si>
  <si>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</si>
  <si>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</si>
  <si>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</si>
  <si>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</si>
  <si>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</si>
  <si>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</si>
  <si>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</si>
  <si>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</si>
  <si>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</si>
  <si>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</si>
  <si>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</si>
  <si>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</si>
  <si>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</si>
  <si>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</si>
  <si>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</si>
  <si>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</si>
  <si>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</si>
  <si>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</si>
  <si>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</si>
  <si>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</si>
  <si>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</si>
  <si>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</si>
  <si>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</si>
  <si>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</si>
  <si>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</si>
  <si>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</si>
  <si>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</si>
  <si>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</si>
  <si>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</si>
  <si>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</si>
  <si>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</si>
  <si>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</si>
  <si>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</si>
  <si>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</si>
  <si>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</si>
  <si>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</si>
  <si>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</si>
  <si>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</si>
  <si>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</si>
  <si>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</si>
  <si>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</si>
  <si>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</si>
  <si>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</si>
  <si>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</si>
  <si>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</si>
  <si>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</si>
  <si>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</si>
  <si>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</si>
  <si>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</si>
  <si>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</si>
  <si>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</si>
  <si>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</si>
  <si>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</si>
  <si>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</si>
  <si>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</si>
  <si>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</si>
  <si>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</si>
  <si>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</si>
  <si>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</si>
  <si>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</si>
  <si>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</si>
  <si>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</si>
  <si>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</si>
  <si>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</si>
  <si>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</si>
  <si>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</si>
  <si>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</si>
  <si>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</si>
  <si>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</si>
  <si>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</si>
  <si>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</si>
  <si>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</si>
  <si>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</si>
  <si>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</si>
  <si>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</si>
  <si>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</si>
  <si>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</si>
  <si>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</si>
  <si>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</si>
  <si>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</si>
  <si>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</si>
  <si>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</si>
  <si>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</si>
  <si>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</si>
  <si>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</si>
  <si>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</si>
  <si>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</si>
  <si>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</si>
  <si>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</si>
  <si>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</si>
  <si>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</si>
  <si>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</si>
  <si>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</si>
  <si>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</si>
  <si>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</si>
  <si>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</si>
  <si>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</si>
  <si>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</si>
  <si>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</si>
  <si>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</si>
  <si>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</si>
  <si>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</si>
  <si>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</si>
  <si>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</si>
  <si>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</si>
  <si>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</si>
  <si>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</si>
  <si>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</si>
  <si>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</si>
  <si>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</si>
  <si>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</si>
  <si>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</si>
  <si>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</si>
  <si>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</si>
  <si>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</si>
  <si>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</si>
  <si>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</si>
  <si>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</si>
  <si>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</si>
  <si>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</si>
  <si>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</si>
  <si>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</si>
  <si>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</si>
  <si>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</si>
  <si>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</si>
  <si>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</si>
  <si>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</si>
  <si>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</si>
  <si>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</si>
  <si>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</si>
  <si>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</si>
  <si>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</si>
  <si>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</si>
  <si>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</si>
  <si>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</si>
  <si>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</si>
  <si>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</si>
  <si>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</si>
  <si>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</si>
  <si>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</si>
  <si>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</si>
  <si>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</si>
  <si>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</si>
  <si>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</si>
  <si>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</si>
  <si>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</si>
  <si>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</si>
  <si>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</si>
  <si>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</si>
  <si>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</si>
  <si>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</si>
  <si>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</si>
  <si>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</si>
  <si>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</si>
  <si>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</si>
  <si>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</si>
  <si>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</si>
  <si>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</si>
  <si>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</si>
  <si>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</si>
  <si>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</si>
  <si>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</si>
  <si>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</si>
  <si>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</si>
  <si>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</si>
  <si>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</si>
  <si>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</si>
  <si>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</si>
  <si>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</si>
  <si>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</si>
  <si>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</si>
  <si>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</si>
  <si>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</si>
  <si>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</si>
  <si>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</si>
  <si>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</si>
  <si>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</si>
  <si>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</si>
  <si>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</si>
  <si>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</si>
  <si>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</si>
  <si>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</si>
  <si>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</si>
  <si>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</si>
  <si>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</si>
  <si>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</si>
  <si>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</si>
  <si>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</si>
  <si>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</si>
  <si>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</si>
  <si>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</si>
  <si>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</si>
  <si>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</si>
  <si>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</si>
  <si>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</si>
  <si>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</si>
  <si>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</si>
  <si>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</si>
  <si>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</si>
  <si>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</si>
  <si>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</si>
  <si>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</si>
  <si>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</si>
  <si>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</si>
  <si>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</si>
  <si>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</si>
  <si>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</si>
  <si>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</si>
  <si>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</si>
  <si>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</si>
  <si>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</si>
  <si>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</si>
  <si>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</si>
  <si>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</si>
  <si>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</si>
  <si>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</si>
  <si>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</si>
  <si>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</si>
  <si>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</si>
  <si>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</si>
  <si>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</si>
  <si>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</si>
  <si>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</si>
  <si>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</si>
  <si>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</si>
  <si>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</si>
  <si>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</si>
  <si>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</si>
  <si>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</si>
  <si>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</si>
  <si>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</si>
  <si>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</si>
  <si>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</si>
  <si>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</si>
  <si>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</si>
  <si>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</si>
  <si>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</si>
  <si>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</si>
  <si>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</si>
  <si>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</si>
  <si>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</si>
  <si>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</si>
  <si>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</si>
  <si>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</si>
  <si>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</si>
  <si>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</si>
  <si>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</si>
  <si>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</si>
  <si>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</si>
  <si>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</si>
  <si>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</si>
  <si>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</si>
  <si>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</si>
  <si>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</si>
  <si>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</si>
  <si>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</si>
  <si>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</si>
  <si>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</si>
  <si>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</si>
  <si>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</si>
  <si>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</si>
  <si>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</si>
  <si>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</si>
  <si>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</si>
  <si>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</si>
  <si>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</si>
  <si>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</si>
  <si>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</si>
  <si>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</si>
  <si>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</si>
  <si>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</si>
  <si>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</si>
  <si>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</si>
  <si>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</si>
  <si>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</si>
  <si>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</si>
  <si>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</si>
  <si>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</si>
  <si>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</si>
  <si>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</si>
  <si>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</si>
  <si>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</si>
  <si>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</si>
  <si>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</si>
  <si>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</si>
  <si>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</si>
  <si>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</si>
  <si>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</si>
  <si>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</si>
  <si>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</si>
  <si>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</si>
  <si>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</si>
  <si>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</si>
  <si>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</si>
  <si>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</si>
  <si>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</si>
  <si>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</si>
  <si>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</si>
  <si>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</si>
  <si>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</si>
  <si>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</si>
  <si>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</si>
  <si>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</si>
  <si>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</si>
  <si>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</si>
  <si>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</si>
  <si>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</si>
  <si>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</si>
  <si>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</si>
  <si>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</si>
  <si>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</si>
  <si>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</si>
  <si>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</si>
  <si>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</si>
  <si>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</si>
  <si>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</si>
  <si>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</si>
  <si>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</si>
  <si>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</si>
  <si>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</si>
  <si>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</si>
  <si>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</si>
  <si>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</si>
  <si>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</si>
  <si>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</si>
  <si>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</si>
  <si>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</si>
  <si>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</si>
  <si>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</si>
  <si>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</si>
  <si>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</si>
  <si>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</si>
  <si>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</si>
  <si>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</si>
  <si>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</si>
  <si>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</si>
  <si>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</si>
  <si>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</si>
  <si>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</si>
  <si>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</si>
  <si>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</si>
  <si>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</si>
  <si>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</si>
  <si>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</si>
  <si>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</si>
  <si>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</si>
  <si>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</si>
  <si>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</si>
  <si>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</si>
  <si>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</si>
  <si>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</si>
  <si>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</si>
  <si>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</si>
  <si>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</si>
  <si>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</si>
  <si>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</si>
  <si>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</si>
  <si>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</si>
  <si>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</si>
  <si>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</si>
  <si>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</si>
  <si>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</si>
  <si>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</si>
  <si>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</si>
  <si>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</si>
  <si>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</si>
  <si>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</si>
  <si>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</si>
  <si>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</si>
  <si>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</si>
  <si>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</si>
  <si>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</si>
  <si>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</si>
  <si>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</si>
  <si>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</si>
  <si>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</si>
  <si>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</si>
  <si>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</si>
  <si>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</si>
  <si>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</si>
  <si>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</si>
  <si>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</si>
  <si>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</si>
  <si>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</si>
  <si>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</si>
  <si>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</si>
  <si>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</si>
  <si>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</si>
  <si>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</si>
  <si>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</si>
  <si>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</si>
  <si>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</si>
  <si>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</si>
  <si>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</si>
  <si>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</si>
  <si>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</si>
  <si>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</si>
  <si>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</si>
  <si>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</si>
  <si>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</si>
  <si>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</si>
  <si>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</si>
  <si>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</si>
  <si>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</si>
  <si>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</si>
  <si>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</si>
  <si>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</si>
  <si>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</si>
  <si>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</si>
  <si>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</si>
  <si>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</si>
  <si>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</si>
  <si>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</si>
  <si>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</si>
  <si>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</si>
  <si>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</si>
  <si>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</si>
  <si>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</si>
  <si>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</si>
  <si>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</si>
  <si>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</si>
  <si>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</si>
  <si>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</si>
  <si>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</si>
  <si>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</si>
  <si>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</si>
  <si>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</si>
  <si>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</si>
  <si>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</si>
  <si>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</si>
  <si>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</si>
  <si>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</si>
  <si>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</si>
  <si>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</si>
  <si>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</si>
  <si>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</si>
  <si>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</si>
  <si>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</si>
  <si>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</si>
  <si>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</si>
  <si>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</si>
  <si>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</si>
  <si>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</si>
  <si>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</si>
  <si>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</si>
  <si>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</si>
  <si>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</si>
  <si>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</si>
  <si>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</si>
  <si>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</si>
  <si>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</si>
  <si>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</si>
  <si>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</si>
  <si>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</si>
  <si>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</si>
  <si>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</si>
  <si>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</si>
  <si>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</si>
  <si>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</si>
  <si>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</si>
  <si>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</si>
  <si>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</si>
  <si>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</si>
  <si>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</si>
  <si>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</si>
  <si>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</si>
  <si>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</si>
  <si>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</si>
  <si>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</si>
  <si>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</si>
  <si>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</si>
  <si>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</si>
  <si>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</si>
  <si>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</si>
  <si>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</si>
  <si>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</si>
  <si>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</si>
  <si>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</si>
  <si>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</si>
  <si>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</si>
  <si>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</si>
  <si>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</si>
  <si>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</si>
  <si>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</si>
  <si>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</si>
  <si>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</si>
  <si>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</si>
  <si>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</si>
  <si>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</si>
  <si>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</si>
  <si>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</si>
  <si>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</si>
  <si>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</si>
  <si>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</si>
  <si>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</si>
  <si>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</si>
  <si>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</si>
  <si>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</si>
  <si>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</si>
  <si>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</si>
  <si>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</si>
  <si>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</si>
  <si>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</si>
  <si>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</si>
  <si>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</si>
  <si>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</si>
  <si>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</si>
  <si>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</si>
  <si>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</si>
  <si>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</si>
  <si>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</si>
  <si>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</si>
  <si>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</si>
  <si>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</si>
  <si>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</si>
  <si>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</si>
  <si>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</si>
  <si>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</si>
  <si>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</si>
  <si>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</si>
  <si>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</si>
  <si>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</si>
  <si>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</si>
  <si>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</si>
  <si>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</si>
  <si>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</si>
  <si>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</si>
  <si>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</si>
  <si>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</si>
  <si>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</si>
  <si>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</si>
  <si>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</si>
  <si>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</si>
  <si>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</si>
  <si>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</si>
  <si>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</si>
  <si>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</si>
  <si>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</si>
  <si>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</si>
  <si>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</si>
  <si>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</si>
  <si>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</si>
  <si>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</si>
  <si>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</si>
  <si>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</si>
  <si>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</si>
  <si>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</si>
  <si>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</si>
  <si>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</si>
  <si>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</si>
  <si>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</si>
  <si>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</si>
  <si>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</si>
  <si>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</si>
  <si>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</si>
  <si>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</si>
  <si>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</si>
  <si>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</si>
  <si>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</si>
  <si>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</si>
  <si>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</si>
  <si>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</si>
  <si>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</si>
  <si>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</si>
  <si>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</si>
  <si>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</si>
  <si>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</si>
  <si>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</si>
  <si>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</si>
  <si>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</si>
  <si>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</si>
  <si>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</si>
  <si>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</si>
  <si>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</si>
  <si>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</si>
  <si>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</si>
  <si>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</si>
  <si>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</si>
  <si>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</si>
  <si>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</si>
  <si>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</si>
  <si>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</si>
  <si>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</si>
  <si>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</si>
  <si>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</si>
  <si>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</si>
  <si>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</si>
  <si>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</si>
  <si>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</si>
  <si>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</si>
  <si>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</si>
  <si>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</si>
  <si>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</si>
  <si>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</si>
  <si>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</si>
  <si>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</si>
  <si>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</si>
  <si>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</si>
  <si>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</si>
  <si>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</si>
  <si>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</si>
  <si>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</si>
  <si>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</si>
  <si>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</si>
  <si>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</si>
  <si>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</si>
  <si>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</si>
  <si>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</si>
  <si>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</si>
  <si>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</si>
  <si>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</si>
  <si>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</si>
  <si>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</si>
  <si>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</si>
  <si>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</si>
  <si>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</si>
  <si>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</si>
  <si>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</si>
  <si>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</si>
  <si>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</si>
  <si>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</si>
  <si>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</si>
  <si>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</si>
  <si>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</si>
  <si>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</si>
  <si>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</si>
  <si>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</si>
  <si>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</si>
  <si>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</si>
  <si>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</si>
  <si>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</si>
  <si>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</si>
  <si>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</si>
  <si>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</si>
  <si>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</si>
  <si>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</si>
  <si>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</si>
  <si>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</si>
  <si>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</si>
  <si>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</si>
  <si>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</si>
  <si>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</si>
  <si>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</si>
  <si>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</si>
  <si>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</si>
  <si>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</si>
  <si>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</si>
  <si>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</si>
  <si>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</si>
  <si>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</si>
  <si>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</si>
  <si>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</si>
  <si>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</si>
  <si>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</si>
  <si>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</si>
  <si>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</si>
  <si>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</si>
  <si>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</si>
  <si>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</si>
  <si>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</si>
  <si>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</si>
  <si>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</si>
  <si>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</si>
  <si>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</si>
  <si>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</si>
  <si>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</si>
  <si>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</si>
  <si>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</si>
  <si>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</si>
  <si>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</si>
  <si>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</si>
  <si>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</si>
  <si>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</si>
  <si>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</si>
  <si>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</si>
  <si>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</si>
  <si>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</si>
  <si>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</si>
  <si>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</si>
  <si>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</si>
  <si>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</si>
  <si>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</si>
  <si>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</si>
  <si>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</si>
  <si>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</si>
  <si>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</si>
  <si>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</si>
  <si>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</si>
  <si>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</si>
  <si>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</si>
  <si>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</si>
  <si>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</si>
  <si>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</si>
  <si>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</si>
  <si>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</si>
  <si>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</si>
  <si>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</si>
  <si>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</si>
  <si>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</si>
  <si>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</si>
  <si>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</si>
  <si>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</si>
  <si>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</si>
  <si>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</si>
  <si>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</si>
  <si>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</si>
  <si>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</si>
  <si>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</si>
  <si>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</si>
  <si>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</si>
  <si>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</si>
  <si>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</si>
  <si>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</si>
  <si>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</si>
  <si>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</si>
  <si>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</si>
  <si>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</si>
  <si>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</si>
  <si>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</si>
  <si>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</si>
  <si>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</si>
  <si>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</si>
  <si>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</si>
  <si>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</si>
  <si>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</si>
  <si>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</si>
  <si>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</si>
  <si>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</si>
  <si>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</si>
  <si>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</si>
  <si>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</si>
  <si>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</si>
  <si>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</si>
  <si>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</si>
  <si>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</si>
  <si>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</si>
  <si>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</si>
  <si>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</si>
  <si>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</si>
  <si>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</si>
  <si>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</si>
  <si>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</si>
  <si>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</si>
  <si>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</si>
  <si>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</si>
  <si>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</si>
  <si>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</si>
  <si>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</si>
  <si>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</si>
  <si>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</si>
  <si>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</si>
  <si>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</si>
  <si>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</si>
  <si>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</si>
  <si>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</si>
  <si>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</si>
  <si>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</si>
  <si>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</si>
  <si>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</si>
  <si>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</si>
  <si>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</si>
  <si>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</si>
  <si>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</si>
  <si>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</si>
  <si>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</si>
  <si>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</si>
  <si>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</si>
  <si>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</si>
  <si>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</si>
  <si>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</si>
  <si>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</si>
  <si>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</si>
  <si>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</si>
  <si>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</si>
  <si>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</si>
  <si>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</si>
  <si>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</si>
  <si>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</si>
  <si>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</si>
  <si>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</si>
  <si>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</si>
  <si>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</si>
  <si>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</si>
  <si>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</si>
  <si>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</si>
  <si>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</si>
  <si>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</si>
  <si>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</si>
  <si>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</si>
  <si>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</si>
  <si>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</si>
  <si>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</si>
  <si>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</si>
  <si>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</si>
  <si>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</si>
  <si>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</si>
  <si>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</si>
  <si>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</si>
  <si>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</si>
  <si>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</si>
  <si>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</si>
  <si>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</si>
  <si>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</si>
  <si>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</si>
  <si>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</si>
  <si>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</si>
  <si>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</si>
  <si>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</si>
  <si>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</si>
  <si>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</si>
  <si>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</si>
  <si>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</si>
  <si>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</si>
  <si>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</si>
  <si>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</si>
  <si>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</si>
  <si>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</si>
  <si>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</si>
  <si>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</si>
  <si>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</si>
  <si>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</si>
  <si>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</si>
  <si>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</si>
  <si>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</si>
  <si>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</si>
  <si>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</si>
  <si>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</si>
  <si>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</si>
  <si>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</si>
  <si>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</si>
  <si>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</si>
  <si>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</si>
  <si>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</si>
  <si>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</si>
  <si>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</si>
  <si>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</si>
  <si>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</si>
  <si>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</si>
  <si>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</si>
  <si>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</si>
  <si>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</si>
  <si>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</si>
  <si>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</si>
  <si>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</si>
  <si>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</si>
  <si>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</si>
  <si>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</si>
  <si>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</si>
  <si>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</si>
  <si>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</si>
  <si>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</si>
  <si>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</si>
  <si>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</si>
  <si>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</si>
  <si>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</si>
  <si>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</si>
  <si>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</si>
  <si>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</si>
  <si>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</si>
  <si>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</si>
  <si>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</si>
  <si>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</si>
  <si>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</si>
  <si>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</si>
  <si>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</si>
  <si>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</si>
  <si>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</si>
  <si>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</si>
  <si>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</si>
  <si>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</si>
  <si>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</si>
  <si>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</si>
  <si>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</si>
  <si>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</si>
  <si>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</si>
  <si>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</si>
  <si>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</si>
  <si>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</si>
  <si>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</si>
  <si>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</si>
  <si>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</si>
  <si>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</si>
  <si>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</si>
  <si>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</si>
  <si>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</si>
  <si>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</si>
  <si>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</si>
  <si>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</si>
  <si>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</si>
  <si>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</si>
  <si>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</si>
  <si>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</si>
  <si>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</si>
  <si>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</si>
  <si>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</si>
  <si>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</si>
  <si>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</si>
  <si>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</si>
  <si>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</si>
  <si>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</si>
  <si>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</si>
  <si>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</si>
  <si>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</si>
  <si>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</si>
  <si>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</si>
  <si>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</si>
  <si>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</si>
  <si>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</si>
  <si>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</si>
  <si>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</si>
  <si>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</si>
  <si>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</si>
  <si>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</si>
  <si>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</si>
  <si>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</si>
  <si>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</si>
  <si>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</si>
  <si>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</si>
  <si>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</si>
  <si>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</si>
  <si>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</si>
  <si>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</si>
  <si>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</si>
  <si>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</si>
  <si>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</si>
  <si>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</si>
  <si>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</si>
  <si>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</si>
  <si>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</si>
  <si>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</si>
  <si>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</si>
  <si>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</si>
  <si>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</si>
  <si>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</si>
  <si>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</si>
  <si>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</si>
  <si>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</si>
  <si>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</si>
  <si>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</si>
  <si>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</si>
  <si>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</si>
  <si>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</si>
  <si>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</si>
  <si>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</si>
  <si>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</si>
  <si>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</si>
  <si>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</si>
  <si>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</si>
  <si>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</si>
  <si>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</si>
  <si>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</si>
  <si>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</si>
  <si>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</si>
  <si>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</si>
  <si>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</si>
  <si>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</si>
  <si>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</si>
  <si>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</si>
  <si>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</si>
  <si>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</si>
  <si>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</si>
  <si>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</si>
  <si>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</si>
  <si>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</si>
  <si>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</si>
  <si>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</si>
  <si>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</si>
  <si>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</si>
  <si>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</si>
  <si>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</si>
  <si>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</si>
  <si>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</si>
  <si>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</si>
  <si>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</si>
  <si>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</si>
  <si>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</si>
  <si>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</si>
  <si>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</si>
  <si>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</si>
  <si>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</si>
  <si>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</si>
  <si>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</si>
  <si>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</si>
  <si>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</si>
  <si>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</si>
  <si>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</si>
  <si>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</si>
  <si>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</si>
  <si>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</si>
  <si>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</si>
  <si>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</si>
  <si>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</si>
  <si>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</si>
  <si>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</si>
  <si>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</si>
  <si>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</si>
  <si>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</si>
  <si>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</si>
  <si>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</si>
  <si>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</si>
  <si>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</si>
  <si>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</si>
  <si>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</si>
  <si>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</si>
  <si>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</si>
  <si>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</si>
  <si>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</si>
  <si>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</si>
  <si>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</si>
  <si>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</si>
  <si>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</si>
  <si>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</si>
  <si>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</si>
  <si>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</si>
  <si>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</si>
  <si>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</si>
  <si>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</si>
  <si>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</si>
  <si>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</si>
  <si>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</si>
  <si>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</si>
  <si>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</si>
  <si>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</si>
  <si>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</si>
  <si>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</si>
  <si>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</si>
  <si>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</si>
  <si>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</si>
  <si>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</si>
  <si>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</si>
  <si>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</si>
  <si>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</si>
  <si>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</si>
  <si>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</si>
  <si>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</si>
  <si>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</si>
  <si>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</si>
  <si>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</si>
  <si>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</si>
  <si>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</si>
  <si>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</si>
  <si>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</si>
  <si>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</si>
  <si>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</si>
  <si>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</si>
  <si>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</si>
  <si>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</si>
  <si>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</si>
  <si>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</si>
  <si>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</si>
  <si>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</si>
  <si>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</si>
  <si>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</si>
  <si>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</si>
  <si>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</si>
  <si>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</si>
  <si>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</si>
  <si>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</si>
  <si>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</si>
  <si>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</si>
  <si>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</si>
  <si>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</si>
  <si>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</si>
  <si>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</si>
  <si>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</si>
  <si>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</si>
  <si>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</si>
  <si>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</si>
  <si>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</si>
  <si>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</si>
  <si>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</si>
  <si>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</si>
  <si>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</si>
  <si>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</si>
  <si>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</si>
  <si>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</si>
  <si>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</si>
  <si>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</si>
  <si>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</si>
  <si>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</si>
  <si>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</si>
  <si>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</si>
  <si>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</si>
  <si>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</si>
  <si>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</si>
  <si>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</si>
  <si>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</si>
  <si>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</si>
  <si>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</si>
  <si>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</si>
  <si>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</si>
  <si>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</si>
  <si>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</si>
  <si>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</si>
  <si>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</si>
  <si>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</si>
  <si>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</si>
  <si>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</si>
  <si>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</si>
  <si>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</si>
  <si>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</si>
  <si>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</si>
  <si>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</si>
  <si>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</si>
  <si>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</si>
  <si>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</si>
  <si>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</si>
  <si>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</si>
  <si>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</si>
  <si>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</si>
  <si>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</si>
  <si>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</si>
  <si>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</si>
  <si>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</si>
  <si>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</si>
  <si>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</si>
  <si>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</si>
  <si>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</si>
  <si>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</si>
  <si>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</si>
  <si>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</si>
  <si>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</si>
  <si>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</si>
  <si>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</si>
  <si>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</si>
  <si>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</si>
  <si>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</si>
  <si>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</si>
  <si>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</si>
  <si>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</si>
  <si>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</si>
  <si>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</si>
  <si>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</si>
  <si>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</si>
  <si>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</si>
  <si>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</si>
  <si>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</si>
  <si>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</si>
  <si>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</si>
  <si>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</si>
  <si>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</si>
  <si>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</si>
  <si>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</si>
  <si>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</si>
  <si>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</si>
  <si>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</si>
  <si>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</si>
  <si>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</si>
  <si>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</si>
  <si>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</si>
  <si>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</si>
  <si>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</si>
  <si>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</si>
  <si>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</si>
  <si>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</si>
  <si>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</si>
  <si>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</si>
  <si>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</si>
  <si>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</si>
  <si>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</si>
  <si>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</si>
  <si>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</si>
  <si>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</si>
  <si>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</si>
  <si>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</si>
  <si>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</si>
  <si>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</si>
  <si>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</si>
  <si>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</si>
  <si>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</si>
  <si>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</si>
  <si>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</si>
  <si>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</si>
  <si>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</si>
  <si>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</si>
  <si>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</si>
  <si>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</si>
  <si>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</si>
  <si>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</si>
  <si>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</si>
  <si>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</si>
  <si>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</si>
  <si>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</si>
  <si>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</si>
  <si>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</si>
  <si>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</si>
  <si>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</si>
  <si>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</si>
  <si>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</si>
  <si>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</si>
  <si>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</si>
  <si>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</si>
  <si>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</si>
  <si>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</si>
  <si>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</si>
  <si>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</si>
  <si>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</si>
  <si>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</si>
  <si>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</si>
  <si>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</si>
  <si>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</si>
  <si>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</si>
  <si>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</si>
  <si>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</si>
  <si>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</si>
  <si>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</si>
  <si>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</si>
  <si>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</si>
  <si>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</si>
  <si>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</si>
  <si>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</si>
  <si>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</si>
  <si>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</si>
  <si>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</si>
  <si>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</si>
  <si>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</si>
  <si>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</si>
  <si>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</si>
  <si>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</si>
  <si>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</si>
  <si>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</si>
  <si>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</si>
  <si>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</si>
  <si>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</si>
  <si>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</si>
  <si>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</si>
  <si>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</si>
  <si>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</si>
  <si>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</si>
  <si>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</si>
  <si>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</si>
  <si>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</si>
  <si>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</si>
  <si>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</si>
  <si>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</si>
  <si>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</si>
  <si>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</si>
  <si>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</si>
  <si>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</si>
  <si>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</si>
  <si>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</si>
  <si>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</si>
  <si>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</si>
  <si>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</si>
  <si>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</si>
  <si>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</si>
  <si>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</si>
  <si>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</si>
  <si>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</si>
  <si>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</si>
  <si>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</si>
  <si>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</si>
  <si>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</si>
  <si>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</si>
  <si>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</si>
  <si>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</si>
  <si>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</si>
  <si>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</si>
  <si>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</si>
  <si>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</si>
  <si>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</si>
  <si>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</si>
  <si>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</si>
  <si>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</si>
  <si>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</si>
  <si>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</si>
  <si>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</si>
  <si>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</si>
  <si>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</si>
  <si>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</si>
  <si>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</si>
  <si>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</si>
  <si>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</si>
  <si>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</si>
  <si>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</si>
  <si>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</si>
  <si>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</si>
  <si>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</si>
  <si>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</si>
  <si>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</si>
  <si>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</si>
  <si>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</si>
  <si>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</si>
  <si>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</si>
  <si>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</si>
  <si>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</si>
  <si>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</si>
  <si>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</si>
  <si>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</si>
  <si>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</si>
  <si>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</si>
  <si>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</si>
  <si>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</si>
  <si>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</si>
  <si>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</si>
  <si>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</si>
  <si>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</si>
  <si>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</si>
  <si>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</si>
  <si>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</si>
  <si>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</si>
  <si>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</si>
  <si>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</si>
  <si>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</si>
  <si>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</si>
  <si>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</si>
  <si>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</si>
  <si>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</si>
  <si>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</si>
  <si>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</si>
  <si>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</si>
  <si>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</si>
  <si>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</si>
  <si>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</si>
  <si>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</si>
  <si>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</si>
  <si>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</si>
  <si>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</si>
  <si>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</si>
  <si>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</si>
  <si>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</si>
  <si>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</si>
  <si>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</si>
  <si>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</si>
  <si>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</si>
  <si>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</si>
  <si>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</si>
  <si>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</si>
  <si>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</si>
  <si>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</si>
  <si>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</si>
  <si>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</si>
  <si>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</si>
  <si>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</si>
  <si>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</si>
  <si>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</si>
  <si>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</si>
  <si>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</si>
  <si>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</si>
  <si>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</si>
  <si>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</si>
  <si>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</si>
  <si>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</si>
  <si>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</si>
  <si>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</si>
  <si>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</si>
  <si>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</si>
  <si>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</si>
  <si>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</si>
  <si>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</si>
  <si>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</si>
  <si>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</si>
  <si>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</si>
  <si>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</si>
  <si>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</si>
  <si>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</si>
  <si>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</si>
  <si>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</si>
  <si>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</si>
  <si>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</si>
  <si>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</si>
  <si>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</si>
  <si>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</si>
  <si>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</si>
  <si>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</si>
  <si>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</si>
  <si>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</si>
  <si>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</si>
  <si>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</si>
  <si>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</si>
  <si>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</si>
  <si>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</si>
  <si>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</si>
  <si>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</si>
  <si>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</si>
  <si>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</si>
  <si>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</si>
  <si>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</si>
  <si>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</si>
  <si>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</si>
  <si>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</si>
  <si>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</si>
  <si>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</si>
  <si>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</si>
  <si>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</si>
  <si>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</si>
  <si>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</si>
  <si>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</si>
  <si>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</si>
  <si>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</si>
  <si>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</si>
  <si>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</si>
  <si>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</si>
  <si>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</si>
  <si>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</si>
  <si>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</si>
  <si>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</si>
  <si>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</si>
  <si>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</si>
  <si>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</si>
  <si>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</si>
  <si>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</si>
  <si>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</si>
  <si>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</si>
  <si>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</si>
  <si>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</si>
  <si>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</si>
  <si>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</si>
  <si>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</si>
  <si>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</si>
  <si>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</si>
  <si>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</si>
  <si>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</si>
  <si>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</si>
  <si>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</si>
  <si>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</si>
  <si>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</si>
  <si>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</si>
  <si>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</si>
  <si>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</si>
  <si>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</si>
  <si>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</si>
  <si>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</si>
  <si>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</si>
  <si>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</si>
  <si>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</si>
  <si>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</si>
  <si>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</si>
  <si>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</si>
  <si>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</si>
  <si>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</si>
  <si>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</si>
  <si>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</si>
  <si>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</si>
  <si>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</si>
  <si>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</si>
  <si>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</si>
  <si>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</si>
  <si>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</si>
  <si>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</si>
  <si>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</si>
  <si>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</si>
  <si>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</si>
  <si>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</si>
  <si>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</si>
  <si>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</si>
  <si>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</si>
  <si>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</si>
  <si>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</si>
  <si>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</si>
  <si>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</si>
  <si>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</si>
  <si>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</si>
  <si>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</si>
  <si>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</si>
  <si>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</si>
  <si>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</si>
  <si>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</si>
  <si>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</si>
  <si>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</si>
  <si>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</si>
  <si>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</si>
  <si>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</si>
  <si>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</si>
  <si>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</si>
  <si>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</si>
  <si>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</si>
  <si>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</si>
  <si>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</si>
  <si>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</si>
  <si>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</si>
  <si>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</si>
  <si>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</si>
  <si>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</si>
  <si>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</si>
  <si>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</si>
  <si>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</si>
  <si>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</si>
  <si>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</si>
  <si>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</si>
  <si>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</si>
  <si>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</si>
  <si>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</si>
  <si>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</si>
  <si>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</si>
  <si>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</si>
  <si>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</si>
  <si>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</si>
  <si>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</si>
  <si>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</si>
  <si>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</si>
  <si>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</si>
  <si>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</si>
  <si>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</si>
  <si>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</si>
  <si>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</si>
  <si>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</si>
  <si>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</si>
  <si>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</si>
  <si>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</si>
  <si>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</si>
  <si>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</si>
  <si>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</si>
  <si>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</si>
  <si>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</si>
  <si>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</si>
  <si>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</si>
  <si>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</si>
  <si>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</si>
  <si>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</si>
  <si>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</si>
  <si>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</si>
  <si>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</si>
  <si>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</si>
  <si>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</si>
  <si>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</si>
  <si>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</si>
  <si>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</si>
  <si>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</si>
  <si>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</si>
  <si>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</si>
  <si>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</si>
  <si>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</si>
  <si>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</si>
  <si>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</si>
  <si>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</si>
  <si>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</si>
  <si>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</si>
  <si>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</si>
  <si>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</si>
  <si>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</si>
  <si>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</si>
  <si>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</si>
  <si>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</si>
  <si>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</si>
  <si>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</si>
  <si>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</si>
  <si>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</si>
  <si>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</si>
  <si>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</si>
  <si>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</si>
  <si>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</si>
  <si>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</si>
  <si>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</si>
  <si>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</si>
  <si>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</si>
  <si>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</si>
  <si>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</si>
  <si>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</si>
  <si>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</si>
  <si>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</si>
  <si>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</si>
  <si>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</si>
  <si>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</si>
  <si>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</si>
  <si>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</si>
  <si>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</si>
  <si>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</si>
  <si>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</si>
  <si>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</si>
  <si>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</si>
  <si>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</si>
  <si>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</si>
  <si>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</si>
  <si>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</si>
  <si>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</si>
  <si>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</si>
  <si>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</si>
  <si>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</si>
  <si>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</si>
  <si>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</si>
  <si>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</si>
  <si>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</si>
  <si>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</si>
  <si>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</si>
  <si>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</si>
  <si>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</si>
  <si>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</si>
  <si>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</si>
  <si>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</si>
  <si>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</si>
  <si>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</si>
  <si>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</si>
  <si>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</si>
  <si>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</si>
  <si>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</si>
  <si>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</si>
  <si>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</si>
  <si>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</si>
  <si>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</si>
  <si>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</si>
  <si>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</si>
  <si>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</si>
  <si>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</si>
  <si>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</si>
  <si>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</si>
  <si>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</si>
  <si>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</si>
  <si>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</si>
  <si>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</si>
  <si>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</si>
  <si>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</si>
  <si>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</si>
  <si>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</si>
  <si>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</si>
  <si>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</si>
  <si>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</si>
  <si>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</si>
  <si>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</si>
  <si>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</si>
  <si>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</si>
  <si>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</si>
  <si>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</si>
  <si>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</si>
  <si>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</si>
  <si>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</si>
  <si>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</si>
  <si>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</si>
  <si>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</si>
  <si>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</si>
  <si>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</si>
  <si>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</si>
  <si>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</si>
  <si>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</si>
  <si>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</si>
  <si>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</si>
  <si>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</si>
  <si>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</si>
  <si>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</si>
  <si>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</si>
  <si>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</si>
  <si>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</si>
  <si>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</si>
  <si>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</si>
  <si>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</si>
  <si>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</si>
  <si>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</si>
  <si>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</si>
  <si>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</si>
  <si>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</si>
  <si>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</si>
  <si>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</si>
  <si>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</si>
  <si>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</si>
  <si>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</si>
  <si>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</si>
  <si>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</si>
  <si>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</si>
  <si>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</si>
  <si>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</si>
  <si>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</si>
  <si>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</si>
  <si>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</si>
  <si>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</si>
  <si>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</si>
  <si>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</si>
  <si>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</si>
  <si>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</si>
  <si>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</si>
  <si>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</si>
  <si>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</si>
  <si>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</si>
  <si>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</si>
  <si>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</si>
  <si>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</si>
  <si>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</si>
  <si>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</si>
  <si>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</si>
  <si>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</si>
  <si>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</si>
  <si>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</si>
  <si>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</si>
  <si>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</si>
  <si>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</si>
  <si>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</si>
  <si>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</si>
  <si>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</si>
  <si>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</si>
  <si>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</si>
  <si>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</si>
  <si>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</si>
  <si>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</si>
  <si>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</si>
  <si>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</si>
  <si>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</si>
  <si>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</si>
  <si>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</si>
  <si>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</si>
  <si>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</si>
  <si>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</si>
  <si>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</si>
  <si>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</si>
  <si>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</si>
  <si>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</si>
  <si>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</si>
  <si>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</si>
  <si>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</si>
  <si>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</si>
  <si>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</si>
  <si>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</si>
  <si>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</si>
  <si>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</si>
  <si>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</si>
  <si>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</si>
  <si>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</si>
  <si>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</si>
  <si>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</si>
  <si>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</si>
  <si>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</si>
  <si>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</si>
  <si>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</si>
  <si>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</si>
  <si>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</si>
  <si>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</si>
  <si>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</si>
  <si>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</si>
  <si>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</si>
  <si>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</si>
  <si>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</si>
  <si>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</si>
  <si>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</si>
  <si>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</si>
  <si>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</si>
  <si>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</si>
  <si>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</si>
  <si>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</si>
  <si>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</si>
  <si>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</si>
  <si>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</si>
  <si>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</si>
  <si>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</si>
  <si>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</si>
  <si>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</si>
  <si>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</si>
  <si>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</si>
  <si>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</si>
  <si>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</si>
  <si>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</si>
  <si>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</si>
  <si>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</si>
  <si>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</si>
  <si>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</si>
  <si>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</si>
  <si>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</si>
  <si>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</si>
  <si>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</si>
  <si>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</si>
  <si>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</si>
  <si>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</si>
  <si>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</si>
  <si>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</si>
  <si>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</si>
  <si>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</si>
  <si>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</si>
  <si>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</si>
  <si>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</si>
  <si>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</si>
  <si>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</si>
  <si>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</si>
  <si>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</si>
  <si>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</si>
  <si>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</si>
  <si>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</si>
  <si>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</si>
  <si>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</si>
  <si>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</si>
  <si>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</si>
  <si>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</si>
  <si>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</si>
  <si>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</si>
  <si>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</si>
  <si>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</si>
  <si>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</si>
  <si>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</si>
  <si>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</si>
  <si>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</si>
  <si>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</si>
  <si>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</si>
  <si>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</si>
  <si>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</si>
  <si>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</si>
  <si>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</si>
  <si>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</si>
  <si>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</si>
  <si>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</si>
  <si>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</si>
  <si>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</si>
  <si>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</si>
  <si>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</si>
  <si>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</si>
  <si>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</si>
  <si>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</si>
  <si>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</si>
  <si>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</si>
  <si>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</si>
  <si>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</si>
  <si>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</si>
  <si>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</si>
  <si>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</si>
  <si>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</si>
  <si>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</si>
  <si>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</si>
  <si>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</si>
  <si>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</si>
  <si>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</si>
  <si>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</si>
  <si>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</si>
  <si>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</si>
  <si>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</si>
  <si>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</si>
  <si>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</si>
  <si>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</si>
  <si>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</si>
  <si>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</si>
  <si>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</si>
  <si>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</si>
  <si>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</si>
  <si>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</si>
  <si>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</si>
  <si>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</si>
  <si>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</si>
  <si>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</si>
  <si>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</si>
  <si>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</si>
  <si>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</si>
  <si>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</si>
  <si>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</si>
  <si>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</si>
  <si>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</si>
  <si>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</si>
  <si>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</si>
  <si>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</si>
  <si>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</si>
  <si>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</si>
  <si>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</si>
  <si>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</si>
  <si>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</si>
  <si>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</si>
  <si>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</si>
  <si>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</si>
  <si>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</si>
  <si>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</si>
  <si>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</si>
  <si>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</si>
  <si>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</si>
  <si>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</si>
  <si>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</si>
  <si>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</si>
  <si>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</si>
  <si>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</si>
  <si>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</si>
  <si>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</si>
  <si>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</si>
  <si>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</si>
  <si>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</si>
  <si>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</si>
  <si>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</si>
  <si>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</si>
  <si>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</si>
  <si>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</si>
  <si>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</si>
  <si>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</si>
  <si>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</si>
  <si>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</si>
  <si>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</si>
  <si>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</si>
  <si>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</si>
  <si>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</si>
  <si>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</si>
  <si>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</si>
  <si>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</si>
  <si>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</si>
  <si>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</si>
  <si>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</si>
  <si>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</si>
  <si>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</si>
  <si>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</si>
  <si>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</si>
  <si>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</si>
  <si>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</si>
  <si>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</si>
  <si>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</si>
  <si>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</si>
  <si>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</si>
  <si>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</si>
  <si>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</si>
  <si>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</si>
  <si>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</si>
  <si>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</si>
  <si>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</si>
  <si>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</si>
  <si>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</si>
  <si>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</si>
  <si>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</si>
  <si>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</si>
  <si>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</si>
  <si>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</si>
  <si>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</si>
  <si>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</si>
  <si>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</si>
  <si>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</si>
  <si>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</si>
  <si>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</si>
  <si>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</si>
  <si>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</si>
  <si>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</si>
  <si>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</si>
  <si>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</si>
  <si>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</si>
  <si>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</si>
  <si>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</si>
  <si>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</si>
  <si>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</si>
  <si>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</si>
  <si>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</si>
  <si>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</si>
  <si>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</si>
  <si>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</si>
  <si>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</si>
  <si>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</si>
  <si>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</si>
  <si>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</si>
  <si>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</si>
  <si>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</si>
  <si>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</si>
  <si>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</si>
  <si>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</si>
  <si>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</si>
  <si>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</si>
  <si>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</si>
  <si>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</si>
  <si>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</si>
  <si>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</si>
  <si>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</si>
  <si>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</si>
  <si>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</si>
  <si>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</si>
  <si>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</si>
  <si>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</si>
  <si>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</si>
  <si>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</si>
  <si>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</si>
  <si>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</si>
  <si>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</si>
  <si>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</si>
  <si>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</si>
  <si>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</si>
  <si>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</si>
  <si>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</si>
  <si>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</si>
  <si>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</si>
  <si>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</si>
  <si>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</si>
  <si>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</si>
  <si>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</si>
  <si>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</si>
  <si>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</si>
  <si>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</si>
  <si>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</si>
  <si>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</si>
  <si>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</si>
  <si>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</si>
  <si>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</si>
  <si>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</si>
  <si>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</si>
  <si>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</si>
  <si>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</si>
  <si>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</si>
  <si>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</si>
  <si>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</si>
  <si>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</si>
  <si>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</si>
  <si>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</si>
  <si>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</si>
  <si>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</si>
  <si>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</si>
  <si>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</si>
  <si>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</si>
  <si>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</si>
  <si>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</si>
  <si>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</si>
  <si>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</si>
  <si>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</si>
  <si>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</si>
  <si>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</si>
  <si>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</si>
  <si>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</si>
  <si>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</si>
  <si>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</si>
  <si>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</si>
  <si>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</si>
  <si>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</si>
  <si>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</si>
  <si>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</si>
  <si>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</si>
  <si>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</si>
  <si>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</si>
  <si>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</si>
  <si>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</si>
  <si>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</si>
  <si>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</si>
  <si>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</si>
  <si>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</si>
  <si>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</si>
  <si>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</si>
  <si>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</si>
  <si>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</si>
  <si>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</si>
  <si>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</si>
  <si>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</si>
  <si>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</si>
  <si>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</si>
  <si>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</si>
  <si>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</si>
  <si>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</si>
  <si>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</si>
  <si>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</si>
  <si>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</si>
  <si>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</si>
  <si>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</si>
  <si>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</si>
  <si>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</si>
  <si>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</si>
  <si>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</si>
  <si>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</si>
  <si>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</si>
  <si>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</si>
  <si>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</si>
  <si>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</si>
  <si>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</si>
  <si>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</si>
  <si>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</si>
  <si>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</si>
  <si>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</si>
  <si>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</si>
  <si>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</si>
  <si>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</si>
  <si>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</si>
  <si>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</si>
  <si>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</si>
  <si>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</si>
  <si>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</si>
  <si>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</si>
  <si>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</si>
  <si>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</si>
  <si>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</si>
  <si>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</si>
  <si>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</si>
  <si>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</si>
  <si>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</si>
  <si>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</si>
  <si>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</si>
  <si>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</si>
  <si>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</si>
  <si>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</si>
  <si>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</si>
  <si>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</si>
  <si>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</si>
  <si>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</si>
  <si>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</si>
  <si>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</si>
  <si>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</si>
  <si>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</si>
  <si>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</si>
  <si>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</si>
  <si>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</si>
  <si>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</si>
  <si>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</si>
  <si>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</si>
  <si>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</si>
  <si>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</si>
  <si>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</si>
  <si>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</si>
  <si>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</si>
  <si>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</si>
  <si>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</si>
  <si>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</si>
  <si>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</si>
  <si>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</si>
  <si>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</si>
  <si>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</si>
  <si>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</si>
  <si>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</si>
  <si>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</si>
  <si>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</si>
  <si>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</si>
  <si>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</si>
  <si>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</si>
  <si>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</si>
  <si>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</si>
  <si>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</si>
  <si>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</si>
  <si>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</si>
  <si>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</si>
  <si>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</si>
  <si>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</si>
  <si>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</si>
  <si>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</si>
  <si>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</si>
  <si>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</si>
  <si>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</si>
  <si>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</si>
  <si>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</si>
  <si>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</si>
  <si>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</si>
  <si>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</si>
  <si>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</si>
  <si>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</si>
  <si>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</si>
  <si>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</si>
  <si>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</si>
  <si>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</si>
  <si>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</si>
  <si>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</si>
  <si>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</si>
  <si>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</si>
  <si>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</si>
  <si>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</si>
  <si>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</si>
  <si>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</si>
  <si>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</si>
  <si>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</si>
  <si>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</si>
  <si>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</si>
  <si>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</si>
  <si>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</si>
  <si>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</si>
  <si>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</si>
  <si>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</si>
  <si>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</si>
  <si>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</si>
  <si>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</si>
  <si>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</si>
  <si>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</si>
  <si>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</si>
  <si>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</si>
  <si>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</si>
  <si>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</si>
  <si>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</si>
  <si>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</si>
  <si>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</si>
  <si>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</si>
  <si>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</si>
  <si>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</si>
  <si>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</si>
  <si>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</si>
  <si>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</si>
  <si>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</si>
  <si>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</si>
  <si>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</si>
  <si>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</si>
  <si>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</si>
  <si>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</si>
  <si>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</si>
  <si>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</si>
  <si>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</si>
  <si>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</si>
  <si>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</si>
  <si>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</si>
  <si>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</si>
  <si>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</si>
  <si>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</si>
  <si>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</si>
  <si>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</si>
  <si>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</si>
  <si>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</si>
  <si>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</si>
  <si>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</si>
  <si>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</si>
  <si>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</si>
  <si>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</si>
  <si>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</si>
  <si>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</si>
  <si>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</si>
  <si>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</si>
  <si>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</si>
  <si>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</si>
  <si>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</si>
  <si>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</si>
  <si>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</si>
  <si>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</si>
  <si>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</si>
  <si>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</si>
  <si>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</si>
  <si>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</si>
  <si>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</si>
  <si>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</si>
  <si>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</si>
  <si>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</si>
  <si>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</si>
  <si>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</si>
  <si>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</si>
  <si>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</si>
  <si>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</si>
  <si>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</si>
  <si>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</si>
  <si>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</si>
  <si>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</si>
  <si>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</si>
  <si>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</si>
  <si>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</si>
  <si>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</si>
  <si>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</si>
  <si>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</si>
  <si>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</si>
  <si>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</si>
  <si>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</si>
  <si>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</si>
  <si>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</si>
  <si>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</si>
  <si>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</si>
  <si>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</si>
  <si>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</si>
  <si>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</si>
  <si>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</si>
  <si>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</si>
  <si>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</si>
  <si>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</si>
  <si>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</si>
  <si>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</si>
  <si>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</si>
  <si>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</si>
  <si>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</si>
  <si>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</si>
  <si>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</si>
  <si>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</si>
  <si>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</si>
  <si>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</si>
  <si>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</si>
  <si>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</si>
  <si>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</si>
  <si>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</si>
  <si>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</si>
  <si>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</si>
  <si>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</si>
  <si>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</si>
  <si>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</si>
  <si>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</si>
  <si>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</si>
  <si>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</si>
  <si>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</si>
  <si>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</si>
  <si>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</si>
  <si>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</si>
  <si>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</si>
  <si>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</si>
  <si>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</si>
  <si>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</si>
  <si>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</si>
  <si>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</si>
  <si>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</si>
  <si>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</si>
  <si>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</si>
  <si>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</si>
  <si>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</si>
  <si>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</si>
  <si>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</si>
  <si>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</si>
  <si>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</si>
  <si>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</si>
  <si>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</si>
  <si>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</si>
  <si>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</si>
  <si>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</si>
  <si>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</si>
  <si>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</si>
  <si>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</si>
  <si>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</si>
  <si>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</si>
  <si>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</si>
  <si>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</si>
  <si>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</si>
  <si>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</si>
  <si>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</si>
  <si>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</si>
  <si>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</si>
  <si>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</si>
  <si>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</si>
  <si>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</si>
  <si>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</si>
  <si>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</si>
  <si>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</si>
  <si>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</si>
  <si>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</si>
  <si>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</si>
  <si>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</si>
  <si>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</si>
  <si>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</si>
  <si>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</si>
  <si>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</si>
  <si>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</si>
  <si>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</si>
  <si>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</si>
  <si>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</si>
  <si>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</si>
  <si>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</si>
  <si>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</si>
  <si>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</si>
  <si>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</si>
  <si>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</si>
  <si>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</si>
  <si>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</si>
  <si>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</si>
  <si>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</si>
  <si>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</si>
  <si>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</si>
  <si>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</si>
  <si>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</si>
  <si>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</si>
  <si>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</si>
  <si>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</si>
  <si>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</si>
  <si>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</si>
  <si>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</si>
  <si>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</si>
  <si>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</si>
  <si>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</si>
  <si>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</si>
  <si>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</si>
  <si>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</si>
  <si>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</si>
  <si>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</si>
  <si>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</si>
  <si>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</si>
  <si>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</si>
  <si>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</si>
  <si>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</si>
  <si>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</si>
  <si>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</si>
  <si>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</si>
  <si>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</si>
  <si>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</si>
  <si>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</si>
  <si>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</si>
  <si>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</si>
  <si>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</si>
  <si>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</si>
  <si>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</si>
  <si>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</si>
  <si>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</si>
  <si>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</si>
  <si>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</si>
  <si>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</si>
  <si>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</si>
  <si>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</si>
  <si>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</si>
  <si>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</si>
  <si>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</si>
  <si>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</si>
  <si>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</si>
  <si>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</si>
  <si>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</si>
  <si>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</si>
  <si>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</si>
  <si>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</si>
  <si>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</si>
  <si>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</si>
  <si>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</si>
  <si>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</si>
  <si>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</si>
  <si>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</si>
  <si>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</si>
  <si>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</si>
  <si>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</si>
  <si>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</si>
  <si>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</si>
  <si>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</si>
  <si>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</si>
  <si>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</si>
  <si>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</si>
  <si>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</si>
  <si>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</si>
  <si>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</si>
  <si>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</si>
  <si>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</si>
  <si>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</si>
  <si>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</si>
  <si>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</si>
  <si>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</si>
  <si>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</si>
  <si>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</si>
  <si>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</si>
  <si>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</si>
  <si>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</si>
  <si>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</si>
  <si>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</si>
  <si>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</si>
  <si>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</si>
  <si>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</si>
  <si>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</si>
  <si>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</si>
  <si>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</si>
  <si>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</si>
  <si>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</si>
  <si>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</si>
  <si>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</si>
  <si>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</si>
  <si>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</si>
  <si>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</si>
  <si>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</si>
  <si>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</si>
  <si>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</si>
  <si>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</si>
  <si>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</si>
  <si>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</si>
  <si>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</si>
  <si>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</si>
  <si>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</si>
  <si>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</si>
  <si>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</si>
  <si>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</si>
  <si>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</si>
  <si>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</si>
  <si>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</si>
  <si>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</si>
  <si>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</si>
  <si>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</si>
  <si>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</si>
  <si>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</si>
  <si>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</si>
  <si>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</si>
  <si>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</si>
  <si>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</si>
  <si>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</si>
  <si>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</si>
  <si>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</si>
  <si>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</si>
  <si>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</si>
  <si>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</si>
  <si>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</si>
  <si>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</si>
  <si>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</si>
  <si>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</si>
  <si>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</si>
  <si>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</si>
  <si>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</si>
  <si>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</si>
  <si>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</si>
  <si>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</si>
  <si>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</si>
  <si>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</si>
  <si>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</si>
  <si>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</si>
  <si>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</si>
  <si>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</si>
  <si>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</si>
  <si>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</si>
  <si>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</si>
  <si>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</si>
  <si>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</si>
  <si>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</si>
  <si>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</si>
  <si>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</si>
  <si>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</si>
  <si>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</si>
  <si>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</si>
  <si>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</si>
  <si>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</si>
  <si>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</si>
  <si>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</si>
  <si>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</si>
  <si>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</si>
  <si>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</si>
  <si>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</si>
  <si>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</si>
  <si>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</si>
  <si>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</si>
  <si>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</si>
  <si>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</si>
  <si>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</si>
  <si>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</si>
  <si>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</si>
  <si>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</si>
  <si>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</si>
  <si>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</si>
  <si>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</si>
  <si>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</si>
  <si>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</si>
  <si>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</si>
  <si>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</si>
  <si>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</si>
  <si>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</si>
  <si>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</si>
  <si>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</si>
  <si>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</si>
  <si>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</si>
  <si>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</si>
  <si>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</si>
  <si>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</si>
  <si>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</si>
  <si>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</si>
  <si>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</si>
  <si>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</si>
  <si>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</si>
  <si>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</si>
  <si>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</si>
  <si>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</si>
  <si>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</si>
  <si>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</si>
  <si>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</si>
  <si>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</si>
  <si>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</si>
  <si>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</si>
  <si>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</si>
  <si>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</si>
  <si>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</si>
  <si>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</si>
  <si>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</si>
  <si>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</si>
  <si>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</si>
  <si>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</si>
  <si>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</si>
  <si>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</si>
  <si>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</si>
  <si>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</si>
  <si>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</si>
  <si>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</si>
  <si>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</si>
  <si>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</si>
  <si>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</si>
  <si>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</si>
  <si>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</si>
  <si>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</si>
  <si>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</si>
  <si>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</si>
  <si>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</si>
  <si>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</si>
  <si>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</si>
  <si>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</si>
  <si>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</si>
  <si>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</si>
  <si>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</si>
  <si>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</si>
  <si>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</si>
  <si>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</si>
  <si>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</si>
  <si>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</si>
  <si>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</si>
  <si>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</si>
  <si>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</si>
  <si>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</si>
  <si>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</si>
  <si>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</si>
  <si>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</si>
  <si>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</si>
  <si>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</si>
  <si>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</si>
  <si>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</si>
  <si>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</si>
  <si>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</si>
  <si>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</si>
  <si>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</si>
  <si>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</si>
  <si>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</si>
  <si>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</si>
  <si>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</si>
  <si>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</si>
  <si>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</si>
  <si>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</si>
  <si>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</si>
  <si>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</si>
  <si>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</si>
  <si>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</si>
  <si>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</si>
  <si>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</si>
  <si>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</si>
  <si>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</si>
  <si>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</si>
  <si>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</si>
  <si>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</si>
  <si>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</si>
  <si>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</si>
  <si>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</si>
  <si>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</si>
  <si>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</si>
  <si>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</si>
  <si>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</si>
  <si>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</si>
  <si>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</si>
  <si>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</si>
  <si>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</si>
  <si>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</si>
  <si>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</si>
  <si>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</si>
  <si>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</si>
  <si>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</si>
  <si>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</si>
  <si>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</si>
  <si>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</si>
  <si>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</si>
  <si>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</si>
  <si>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</si>
  <si>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</si>
  <si>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</si>
  <si>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</si>
  <si>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</si>
  <si>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</si>
  <si>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</si>
  <si>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</si>
  <si>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</si>
  <si>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</si>
  <si>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</si>
  <si>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</si>
  <si>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</si>
  <si>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</si>
  <si>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</si>
  <si>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</si>
  <si>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</si>
  <si>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</si>
  <si>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</si>
  <si>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</si>
  <si>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</si>
  <si>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</si>
  <si>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</si>
  <si>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</si>
  <si>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</si>
  <si>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</si>
  <si>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</si>
  <si>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</si>
  <si>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</si>
  <si>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</si>
  <si>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</si>
  <si>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</si>
  <si>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</si>
  <si>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</si>
  <si>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</si>
  <si>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</si>
  <si>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</si>
  <si>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</si>
  <si>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</si>
  <si>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</si>
  <si>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</si>
  <si>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</si>
  <si>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</si>
  <si>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</si>
  <si>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</si>
  <si>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</si>
  <si>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</si>
  <si>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</si>
  <si>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</si>
  <si>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</si>
  <si>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</si>
  <si>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</si>
  <si>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</si>
  <si>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</si>
  <si>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</si>
  <si>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</si>
  <si>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</si>
  <si>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</si>
  <si>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</si>
  <si>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</si>
  <si>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</si>
  <si>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</si>
  <si>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</si>
  <si>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</si>
  <si>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</si>
  <si>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</si>
  <si>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</si>
  <si>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</si>
  <si>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</si>
  <si>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</si>
  <si>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</si>
  <si>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</si>
  <si>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</si>
  <si>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</si>
  <si>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</si>
  <si>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</si>
  <si>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</si>
  <si>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</si>
  <si>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</si>
  <si>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</si>
  <si>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</si>
  <si>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</si>
  <si>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</si>
  <si>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</si>
  <si>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</si>
  <si>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</si>
  <si>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</si>
  <si>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</si>
  <si>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</si>
  <si>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</si>
  <si>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</si>
  <si>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</si>
  <si>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</si>
  <si>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</si>
  <si>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</si>
  <si>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</si>
  <si>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</si>
  <si>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</si>
  <si>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</si>
  <si>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</si>
  <si>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</si>
  <si>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</si>
  <si>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</si>
  <si>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</si>
  <si>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</si>
  <si>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</si>
  <si>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</si>
  <si>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</si>
  <si>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</si>
  <si>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</si>
  <si>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</si>
  <si>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</si>
  <si>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</si>
  <si>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</si>
  <si>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</si>
  <si>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</si>
  <si>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</si>
  <si>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</si>
  <si>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</si>
  <si>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</si>
  <si>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</si>
  <si>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</si>
  <si>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</si>
  <si>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</si>
  <si>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</si>
  <si>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</si>
  <si>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</si>
  <si>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</si>
  <si>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</si>
  <si>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</si>
  <si>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</si>
  <si>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</si>
  <si>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</si>
  <si>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</si>
  <si>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</si>
  <si>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</si>
  <si>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</si>
  <si>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</si>
  <si>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</si>
  <si>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</si>
  <si>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</si>
  <si>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</si>
  <si>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</si>
  <si>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</si>
  <si>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</si>
  <si>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</si>
  <si>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</si>
  <si>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</si>
  <si>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</si>
  <si>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</si>
  <si>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</si>
  <si>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</si>
  <si>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</si>
  <si>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</si>
  <si>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</si>
  <si>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</si>
  <si>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</si>
  <si>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</si>
  <si>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</si>
  <si>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</si>
  <si>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</si>
  <si>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</si>
  <si>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</si>
  <si>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</si>
  <si>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</si>
  <si>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</si>
  <si>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</si>
  <si>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</si>
  <si>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</si>
  <si>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</si>
  <si>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</si>
  <si>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</si>
  <si>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</si>
  <si>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</si>
  <si>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</si>
  <si>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</si>
  <si>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</si>
  <si>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</si>
  <si>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</si>
  <si>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</si>
  <si>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</si>
  <si>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</si>
  <si>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</si>
  <si>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</si>
  <si>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</si>
  <si>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</si>
  <si>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</si>
  <si>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</si>
  <si>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</si>
  <si>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</si>
  <si>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</si>
  <si>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</si>
  <si>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</si>
  <si>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</si>
  <si>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</si>
  <si>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</si>
  <si>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</si>
  <si>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</si>
  <si>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</si>
  <si>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</si>
  <si>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</si>
  <si>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</si>
  <si>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</si>
  <si>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</si>
  <si>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</si>
  <si>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</si>
  <si>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</si>
  <si>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</si>
  <si>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</si>
  <si>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</si>
  <si>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</si>
  <si>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</si>
  <si>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</si>
  <si>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</si>
  <si>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</si>
  <si>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</si>
  <si>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</si>
  <si>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</si>
  <si>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</si>
  <si>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</si>
  <si>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</si>
  <si>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</si>
  <si>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</si>
  <si>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</si>
  <si>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</si>
  <si>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</si>
  <si>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</si>
  <si>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</si>
  <si>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</si>
  <si>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</si>
  <si>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</si>
  <si>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</si>
  <si>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</si>
  <si>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</si>
  <si>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</si>
  <si>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</si>
  <si>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</si>
  <si>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</si>
  <si>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</si>
  <si>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</si>
  <si>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</si>
  <si>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</si>
  <si>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</si>
  <si>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</si>
  <si>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</si>
  <si>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</si>
  <si>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</si>
  <si>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</si>
  <si>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</si>
  <si>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</si>
  <si>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</si>
  <si>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</si>
  <si>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</si>
  <si>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</si>
  <si>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</si>
  <si>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</si>
  <si>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</si>
  <si>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</si>
  <si>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</si>
  <si>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</si>
  <si>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</si>
  <si>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</si>
  <si>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</si>
  <si>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</si>
  <si>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</si>
  <si>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</si>
  <si>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</si>
  <si>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</si>
  <si>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</si>
  <si>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</si>
  <si>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</si>
  <si>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</si>
  <si>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</si>
  <si>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</si>
  <si>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</si>
  <si>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</si>
  <si>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</si>
  <si>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</si>
  <si>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</si>
  <si>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</si>
  <si>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</si>
  <si>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</si>
  <si>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</si>
  <si>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</si>
  <si>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</si>
  <si>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</si>
  <si>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</si>
  <si>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</si>
  <si>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</si>
  <si>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</si>
  <si>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</si>
  <si>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</si>
  <si>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</si>
  <si>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</si>
  <si>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</si>
  <si>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</si>
  <si>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</si>
  <si>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</si>
  <si>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</si>
  <si>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</si>
  <si>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</si>
  <si>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</si>
  <si>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</si>
  <si>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</si>
  <si>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</si>
  <si>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</si>
  <si>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</si>
  <si>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</si>
  <si>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</si>
  <si>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</si>
  <si>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</si>
  <si>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</si>
  <si>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</si>
  <si>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</si>
  <si>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</si>
  <si>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</si>
  <si>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</si>
  <si>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</si>
  <si>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</si>
  <si>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</si>
  <si>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</si>
  <si>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</si>
  <si>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</si>
  <si>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</si>
  <si>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</si>
  <si>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</si>
  <si>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</si>
  <si>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</si>
  <si>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</si>
  <si>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</si>
  <si>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</si>
  <si>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</si>
  <si>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</si>
  <si>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</si>
  <si>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</si>
  <si>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</si>
  <si>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</si>
  <si>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</si>
  <si>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</si>
  <si>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</si>
  <si>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</si>
  <si>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</si>
  <si>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</si>
  <si>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</si>
  <si>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</si>
  <si>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</si>
  <si>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</si>
  <si>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</si>
  <si>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</si>
  <si>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</si>
  <si>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</si>
  <si>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</si>
  <si>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</si>
  <si>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</si>
  <si>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</si>
  <si>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</si>
  <si>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</si>
  <si>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</si>
  <si>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</si>
  <si>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</si>
  <si>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</si>
  <si>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</si>
  <si>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</si>
  <si>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</si>
  <si>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</si>
  <si>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</si>
  <si>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</si>
  <si>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</si>
  <si>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</si>
  <si>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</si>
  <si>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</si>
  <si>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</si>
  <si>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</si>
  <si>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</si>
  <si>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</si>
  <si>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</si>
  <si>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</si>
  <si>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</si>
  <si>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</si>
  <si>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</si>
  <si>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</si>
  <si>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</si>
  <si>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</si>
  <si>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</si>
  <si>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</si>
  <si>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</si>
  <si>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</si>
  <si>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</si>
  <si>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</si>
  <si>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</si>
  <si>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</si>
  <si>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</si>
  <si>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</si>
  <si>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</si>
  <si>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</si>
  <si>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</si>
  <si>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</si>
  <si>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</si>
  <si>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</si>
  <si>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</si>
  <si>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</si>
  <si>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</si>
  <si>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</si>
  <si>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</si>
  <si>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</si>
  <si>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</si>
  <si>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</si>
  <si>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</si>
  <si>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</si>
  <si>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</si>
  <si>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</si>
  <si>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</si>
  <si>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</si>
  <si>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</si>
  <si>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</si>
  <si>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</si>
  <si>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</si>
  <si>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</si>
  <si>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</si>
  <si>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</si>
  <si>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</si>
  <si>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</si>
  <si>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</si>
  <si>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</si>
  <si>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</si>
  <si>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</si>
  <si>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</si>
  <si>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</si>
  <si>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</si>
  <si>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</si>
  <si>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</si>
  <si>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</si>
  <si>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</si>
  <si>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</si>
  <si>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</si>
  <si>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</si>
  <si>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</si>
  <si>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</si>
  <si>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</si>
  <si>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</si>
  <si>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</si>
  <si>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</si>
  <si>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</si>
  <si>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</si>
  <si>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</si>
  <si>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</si>
  <si>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</si>
  <si>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</si>
  <si>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</si>
  <si>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</si>
  <si>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</si>
  <si>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</si>
  <si>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</si>
  <si>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</si>
  <si>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</si>
  <si>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</si>
  <si>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</si>
  <si>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</si>
  <si>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</si>
  <si>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</si>
  <si>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</si>
  <si>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</si>
  <si>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</si>
  <si>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</si>
  <si>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</si>
  <si>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</si>
  <si>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</si>
  <si>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</si>
  <si>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</si>
  <si>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</si>
  <si>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</si>
  <si>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</si>
  <si>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</si>
  <si>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</si>
  <si>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</si>
  <si>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</si>
  <si>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</si>
  <si>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</si>
  <si>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</si>
  <si>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</si>
  <si>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</si>
  <si>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</si>
  <si>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</si>
  <si>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</si>
  <si>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</si>
  <si>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</si>
  <si>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</si>
  <si>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</si>
  <si>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</si>
  <si>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</si>
  <si>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</si>
  <si>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</si>
  <si>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</si>
  <si>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</si>
  <si>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</si>
  <si>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</si>
  <si>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</si>
  <si>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</si>
  <si>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</si>
  <si>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</si>
  <si>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</si>
  <si>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</si>
  <si>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</si>
  <si>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</si>
  <si>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</si>
  <si>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</si>
  <si>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</si>
  <si>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</si>
  <si>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</si>
  <si>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</si>
  <si>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</si>
  <si>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</si>
  <si>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</si>
  <si>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</si>
  <si>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</si>
  <si>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</si>
  <si>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</si>
  <si>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</si>
  <si>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</si>
  <si>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</si>
  <si>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</si>
  <si>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</si>
  <si>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</si>
  <si>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</si>
  <si>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</si>
  <si>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</si>
  <si>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</si>
  <si>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</si>
  <si>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</si>
  <si>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</si>
  <si>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</si>
  <si>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</si>
  <si>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</si>
  <si>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</si>
  <si>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</si>
  <si>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</si>
  <si>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</si>
  <si>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</si>
  <si>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</si>
  <si>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</si>
  <si>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</si>
  <si>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</si>
  <si>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</si>
  <si>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</si>
  <si>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</si>
  <si>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</si>
  <si>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</si>
  <si>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</si>
  <si>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</si>
  <si>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</si>
  <si>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</si>
  <si>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</si>
  <si>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</si>
  <si>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</si>
  <si>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</si>
  <si>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</si>
  <si>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</si>
  <si>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</si>
  <si>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</si>
  <si>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</si>
  <si>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</si>
  <si>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</si>
  <si>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</si>
  <si>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</si>
  <si>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</si>
  <si>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</si>
  <si>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</si>
  <si>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</si>
  <si>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</si>
  <si>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</si>
  <si>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</si>
  <si>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</si>
  <si>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</si>
  <si>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</si>
  <si>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</si>
  <si>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</si>
  <si>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</si>
  <si>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</si>
  <si>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</si>
  <si>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</si>
  <si>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</si>
  <si>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</si>
  <si>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</si>
  <si>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</si>
  <si>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</si>
  <si>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</si>
  <si>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</si>
  <si>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</si>
  <si>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</si>
  <si>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</si>
  <si>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</si>
  <si>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</si>
  <si>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</si>
  <si>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</si>
  <si>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</si>
  <si>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</si>
  <si>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</si>
  <si>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</si>
  <si>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</si>
  <si>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</si>
  <si>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</si>
  <si>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</si>
  <si>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</si>
  <si>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</si>
  <si>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</si>
  <si>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</si>
  <si>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</si>
  <si>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</si>
  <si>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</si>
  <si>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</si>
  <si>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</si>
  <si>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</si>
  <si>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</si>
  <si>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</si>
  <si>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</si>
  <si>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</si>
  <si>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</si>
  <si>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</si>
  <si>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</si>
  <si>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</si>
  <si>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</si>
  <si>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</si>
  <si>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</si>
  <si>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</si>
  <si>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</si>
  <si>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</si>
  <si>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</si>
  <si>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</si>
  <si>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</si>
  <si>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</si>
  <si>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</si>
  <si>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</si>
  <si>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</si>
  <si>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</si>
  <si>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</si>
  <si>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</si>
  <si>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</si>
  <si>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</si>
  <si>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</si>
  <si>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</si>
  <si>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</si>
  <si>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</si>
  <si>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</si>
  <si>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</si>
  <si>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</si>
  <si>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</si>
  <si>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</si>
  <si>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</si>
  <si>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</si>
  <si>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</si>
  <si>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</si>
  <si>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</si>
  <si>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</si>
  <si>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</si>
  <si>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</si>
  <si>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</si>
  <si>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</si>
  <si>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</si>
  <si>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</si>
  <si>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</si>
  <si>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</si>
  <si>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</si>
  <si>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</si>
  <si>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</si>
  <si>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</si>
  <si>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</si>
  <si>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</si>
  <si>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</si>
  <si>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</si>
  <si>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</si>
  <si>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</si>
  <si>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</si>
  <si>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</si>
  <si>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</si>
  <si>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</si>
  <si>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</si>
  <si>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</si>
  <si>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</si>
  <si>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</si>
  <si>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</si>
  <si>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</si>
  <si>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</si>
  <si>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</si>
  <si>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</si>
  <si>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</si>
  <si>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</si>
  <si>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</si>
  <si>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</si>
  <si>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</si>
  <si>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</si>
  <si>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</si>
  <si>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</si>
  <si>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</si>
  <si>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</si>
  <si>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</si>
  <si>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</si>
  <si>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</si>
  <si>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</si>
  <si>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</si>
  <si>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</si>
  <si>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</si>
  <si>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</si>
  <si>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</si>
  <si>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</si>
  <si>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</si>
  <si>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</si>
  <si>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</si>
  <si>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</si>
  <si>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</si>
  <si>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</si>
  <si>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</si>
  <si>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</si>
  <si>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</si>
  <si>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</si>
  <si>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</si>
  <si>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</si>
  <si>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</si>
  <si>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</si>
  <si>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</si>
  <si>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</si>
  <si>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</si>
  <si>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</si>
  <si>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</si>
  <si>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</si>
  <si>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</si>
  <si>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</si>
  <si>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</si>
  <si>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</si>
  <si>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</si>
  <si>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</si>
  <si>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</si>
  <si>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</si>
  <si>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</si>
  <si>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</si>
  <si>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</si>
  <si>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</si>
  <si>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</si>
  <si>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</si>
  <si>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</si>
  <si>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</si>
  <si>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</si>
  <si>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</si>
  <si>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</si>
  <si>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</si>
  <si>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</si>
  <si>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</si>
  <si>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</si>
  <si>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</si>
  <si>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</si>
  <si>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</si>
  <si>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</si>
  <si>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</si>
  <si>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</si>
  <si>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</si>
  <si>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</si>
  <si>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</si>
  <si>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</si>
  <si>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</si>
  <si>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</si>
  <si>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</si>
  <si>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</si>
  <si>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</si>
  <si>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</si>
  <si>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</si>
  <si>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</si>
  <si>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</si>
  <si>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</si>
  <si>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</si>
  <si>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</si>
  <si>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</si>
  <si>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</si>
  <si>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</si>
  <si>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</si>
  <si>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</si>
  <si>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</si>
  <si>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</si>
  <si>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</si>
  <si>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</si>
  <si>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</si>
  <si>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</si>
  <si>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</si>
  <si>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</si>
  <si>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</si>
  <si>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</si>
  <si>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</si>
  <si>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</si>
  <si>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</si>
  <si>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</si>
  <si>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</si>
  <si>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</si>
  <si>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</si>
  <si>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</si>
  <si>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</si>
  <si>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</si>
  <si>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</si>
  <si>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</si>
  <si>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</si>
  <si>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</si>
  <si>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</si>
  <si>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</si>
  <si>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</si>
  <si>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</si>
  <si>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</si>
  <si>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</si>
  <si>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</si>
  <si>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</si>
  <si>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</si>
  <si>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</si>
  <si>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</si>
  <si>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</si>
  <si>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</si>
  <si>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</si>
  <si>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</si>
  <si>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</si>
  <si>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</si>
  <si>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</si>
  <si>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</si>
  <si>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</si>
  <si>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</si>
  <si>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</si>
  <si>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</si>
  <si>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</si>
  <si>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</si>
  <si>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</si>
  <si>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</si>
  <si>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</si>
  <si>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</si>
  <si>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</si>
  <si>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</si>
  <si>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</si>
  <si>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</si>
  <si>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</si>
  <si>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</si>
  <si>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</si>
  <si>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</si>
  <si>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</si>
  <si>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</si>
  <si>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</si>
  <si>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</si>
  <si>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</si>
  <si>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</si>
  <si>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</si>
  <si>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</si>
  <si>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</si>
  <si>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</si>
  <si>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</si>
  <si>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</si>
  <si>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</si>
  <si>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</si>
  <si>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</si>
  <si>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</si>
  <si>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</si>
  <si>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</si>
  <si>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</si>
  <si>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</si>
  <si>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</si>
  <si>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</si>
  <si>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</si>
  <si>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</si>
  <si>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</si>
  <si>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</si>
  <si>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</si>
  <si>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</si>
  <si>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</si>
  <si>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</si>
  <si>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</si>
  <si>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</si>
  <si>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</si>
  <si>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</si>
  <si>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</si>
  <si>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</si>
  <si>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</si>
  <si>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</si>
  <si>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</si>
  <si>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</si>
  <si>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</si>
  <si>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</si>
  <si>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</si>
  <si>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</si>
  <si>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</si>
  <si>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</si>
  <si>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</si>
  <si>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</si>
  <si>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</si>
  <si>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</si>
  <si>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</si>
  <si>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</si>
  <si>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</si>
  <si>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</si>
  <si>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</si>
  <si>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</si>
  <si>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</si>
  <si>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</si>
  <si>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</si>
  <si>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</si>
  <si>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</si>
  <si>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</si>
  <si>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</si>
  <si>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</si>
  <si>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</si>
  <si>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</si>
  <si>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</si>
  <si>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</si>
  <si>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</si>
  <si>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</si>
  <si>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</si>
  <si>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</si>
  <si>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</si>
  <si>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</si>
  <si>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</si>
  <si>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</si>
  <si>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</si>
  <si>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</si>
  <si>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</si>
  <si>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</si>
  <si>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</si>
  <si>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</si>
  <si>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</si>
  <si>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</si>
  <si>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</si>
  <si>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</si>
  <si>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</si>
  <si>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</si>
  <si>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</si>
  <si>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</si>
  <si>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</si>
  <si>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</si>
  <si>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</si>
  <si>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</si>
  <si>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</si>
  <si>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</si>
  <si>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</si>
  <si>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</si>
  <si>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</si>
  <si>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</si>
  <si>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</si>
  <si>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</si>
  <si>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</si>
  <si>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</si>
  <si>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</si>
  <si>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</si>
  <si>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</si>
  <si>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</si>
  <si>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</si>
  <si>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</si>
  <si>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</si>
  <si>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</si>
  <si>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</si>
  <si>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</si>
  <si>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</si>
  <si>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</si>
  <si>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</si>
  <si>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</si>
  <si>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</si>
  <si>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</si>
  <si>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</si>
  <si>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</si>
  <si>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</si>
  <si>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</si>
  <si>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</si>
  <si>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</si>
  <si>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</si>
  <si>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</si>
  <si>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</si>
  <si>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</si>
  <si>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</si>
  <si>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</si>
  <si>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</si>
  <si>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</si>
  <si>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</si>
  <si>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</si>
  <si>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</si>
  <si>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</si>
  <si>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</si>
  <si>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</si>
  <si>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</si>
  <si>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</si>
  <si>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</si>
  <si>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</si>
  <si>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</si>
  <si>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</si>
  <si>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</si>
  <si>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</si>
  <si>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</si>
  <si>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</si>
  <si>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</si>
  <si>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</si>
  <si>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</si>
  <si>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</si>
  <si>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</si>
  <si>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</si>
  <si>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</si>
  <si>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</si>
  <si>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</si>
  <si>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</si>
  <si>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</si>
  <si>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</si>
  <si>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</si>
  <si>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</si>
  <si>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</si>
  <si>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</si>
  <si>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</si>
  <si>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</si>
  <si>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</si>
  <si>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</si>
  <si>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</si>
  <si>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</si>
  <si>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</si>
  <si>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</si>
  <si>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</si>
  <si>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</si>
  <si>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</si>
  <si>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</si>
  <si>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</si>
  <si>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</si>
  <si>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</si>
  <si>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</si>
  <si>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</si>
  <si>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</si>
  <si>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</si>
  <si>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</si>
  <si>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</si>
  <si>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</si>
  <si>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</si>
  <si>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</si>
  <si>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</si>
  <si>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</si>
  <si>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</si>
  <si>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</si>
  <si>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</si>
  <si>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</si>
  <si>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</si>
  <si>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</si>
  <si>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</si>
  <si>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</si>
  <si>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</si>
  <si>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</si>
  <si>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</si>
  <si>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</si>
  <si>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</si>
  <si>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</si>
  <si>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</si>
  <si>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</si>
  <si>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</si>
  <si>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</si>
  <si>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</si>
  <si>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</si>
  <si>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</si>
  <si>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</si>
  <si>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</si>
  <si>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</si>
  <si>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</si>
  <si>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</si>
  <si>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</si>
  <si>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</si>
  <si>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</si>
  <si>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</si>
  <si>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</si>
  <si>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</si>
  <si>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</si>
  <si>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</si>
  <si>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</si>
  <si>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</si>
  <si>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</si>
  <si>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</si>
  <si>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</si>
  <si>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</si>
  <si>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</si>
  <si>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</si>
  <si>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</si>
  <si>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</si>
  <si>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</si>
  <si>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</si>
  <si>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</si>
  <si>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</si>
  <si>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</si>
  <si>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</si>
  <si>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</si>
  <si>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</si>
  <si>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</si>
  <si>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</si>
  <si>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</si>
  <si>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</si>
  <si>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</si>
  <si>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</si>
  <si>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</si>
  <si>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</si>
  <si>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</si>
  <si>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</si>
  <si>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</si>
  <si>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</si>
  <si>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</si>
  <si>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</si>
  <si>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</si>
  <si>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</si>
  <si>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</si>
  <si>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</si>
  <si>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</si>
  <si>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</si>
  <si>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</si>
  <si>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</si>
  <si>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</si>
  <si>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</si>
  <si>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</si>
  <si>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</si>
  <si>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</si>
  <si>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</si>
  <si>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</si>
  <si>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</si>
  <si>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</si>
  <si>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</si>
  <si>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</si>
  <si>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</si>
  <si>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</si>
  <si>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</si>
  <si>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</si>
  <si>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</si>
  <si>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</si>
  <si>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</si>
  <si>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</si>
  <si>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</si>
  <si>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</si>
  <si>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</si>
  <si>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</si>
  <si>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</si>
  <si>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</si>
  <si>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</si>
  <si>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</si>
  <si>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</si>
  <si>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</si>
  <si>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</si>
  <si>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</si>
  <si>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</si>
  <si>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</si>
  <si>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</si>
  <si>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</si>
  <si>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</si>
  <si>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</si>
  <si>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</si>
  <si>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</si>
  <si>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</si>
  <si>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</si>
  <si>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</si>
  <si>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</si>
  <si>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</si>
  <si>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</si>
  <si>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</si>
  <si>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</si>
  <si>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</si>
  <si>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</si>
  <si>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</si>
  <si>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</si>
  <si>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</si>
  <si>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</si>
  <si>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</si>
  <si>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</si>
  <si>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</si>
  <si>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</si>
  <si>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</si>
  <si>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</si>
  <si>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</si>
  <si>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</si>
  <si>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</si>
  <si>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</si>
  <si>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</si>
  <si>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</si>
  <si>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</si>
  <si>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</si>
  <si>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</si>
  <si>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</si>
  <si>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</si>
  <si>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</si>
  <si>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</si>
  <si>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</si>
  <si>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</si>
  <si>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</si>
  <si>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</si>
  <si>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</si>
  <si>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</si>
  <si>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</si>
  <si>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</si>
  <si>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</si>
  <si>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</si>
  <si>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</si>
  <si>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</si>
  <si>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</si>
  <si>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</si>
  <si>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</si>
  <si>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</si>
  <si>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</si>
  <si>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</si>
  <si>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</si>
  <si>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</si>
  <si>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</si>
  <si>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</si>
  <si>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</si>
  <si>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</si>
  <si>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</si>
  <si>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</si>
  <si>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</si>
  <si>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</si>
  <si>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</si>
  <si>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</si>
  <si>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</si>
  <si>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</si>
  <si>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</si>
  <si>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</si>
  <si>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</si>
  <si>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</si>
  <si>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</si>
  <si>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</si>
  <si>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</si>
  <si>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</si>
  <si>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</si>
  <si>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</si>
  <si>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</si>
  <si>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</si>
  <si>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</si>
  <si>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</si>
  <si>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</si>
  <si>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</si>
  <si>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</si>
  <si>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</si>
  <si>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</si>
  <si>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</si>
  <si>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</si>
  <si>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</si>
  <si>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</si>
  <si>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</si>
  <si>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</si>
  <si>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</si>
  <si>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</si>
  <si>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</si>
  <si>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</si>
  <si>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</si>
  <si>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</si>
  <si>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</si>
  <si>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</si>
  <si>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</si>
  <si>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</si>
  <si>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</si>
  <si>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</si>
  <si>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</si>
  <si>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</si>
  <si>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</si>
  <si>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</si>
  <si>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</si>
  <si>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</si>
  <si>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</si>
  <si>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</si>
  <si>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</si>
  <si>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</si>
  <si>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</si>
  <si>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</si>
  <si>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</si>
  <si>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</si>
  <si>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</si>
  <si>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</si>
  <si>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</si>
  <si>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</si>
  <si>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</si>
  <si>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</si>
  <si>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</si>
  <si>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</si>
  <si>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</si>
  <si>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</si>
  <si>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</si>
  <si>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</si>
  <si>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</si>
  <si>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</si>
  <si>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</si>
  <si>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</si>
  <si>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</si>
  <si>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</si>
  <si>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</si>
  <si>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</si>
  <si>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</si>
  <si>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</si>
  <si>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</si>
  <si>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</si>
  <si>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</si>
  <si>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</si>
  <si>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</si>
  <si>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</si>
  <si>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</si>
  <si>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</si>
  <si>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</si>
  <si>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</si>
  <si>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</si>
  <si>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</si>
  <si>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</si>
  <si>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</si>
  <si>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</si>
  <si>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</si>
  <si>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</si>
  <si>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</si>
  <si>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</si>
  <si>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</si>
  <si>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</si>
  <si>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</si>
  <si>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</si>
  <si>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</si>
  <si>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</si>
  <si>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</si>
  <si>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</si>
  <si>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</si>
  <si>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</si>
  <si>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</si>
  <si>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</si>
  <si>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</si>
  <si>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</si>
  <si>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</si>
  <si>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</si>
  <si>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</si>
  <si>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</si>
  <si>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</si>
  <si>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</si>
  <si>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</si>
  <si>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</si>
  <si>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</si>
  <si>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</si>
  <si>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</si>
  <si>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</si>
  <si>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</si>
  <si>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</si>
  <si>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</si>
  <si>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</si>
  <si>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</si>
  <si>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</si>
  <si>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</si>
  <si>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</si>
  <si>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</si>
  <si>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</si>
  <si>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</si>
  <si>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</si>
  <si>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</si>
  <si>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</si>
  <si>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</si>
  <si>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</si>
  <si>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</si>
  <si>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</si>
  <si>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</si>
  <si>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</si>
  <si>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</si>
  <si>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</si>
  <si>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</si>
  <si>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</si>
  <si>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</si>
  <si>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</si>
  <si>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</si>
  <si>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</si>
  <si>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</si>
  <si>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</si>
  <si>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</si>
  <si>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</si>
  <si>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</si>
  <si>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</si>
  <si>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</si>
  <si>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</si>
  <si>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</si>
  <si>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</si>
  <si>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</si>
  <si>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</si>
  <si>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</si>
  <si>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</si>
  <si>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</si>
  <si>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</si>
  <si>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</si>
  <si>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</si>
  <si>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</si>
  <si>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</si>
  <si>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</si>
  <si>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</si>
  <si>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</si>
  <si>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</si>
  <si>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</si>
  <si>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</si>
  <si>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</si>
  <si>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</si>
  <si>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</si>
  <si>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</si>
  <si>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</si>
  <si>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</si>
  <si>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</si>
  <si>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</si>
  <si>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</si>
  <si>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</si>
  <si>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</si>
  <si>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</si>
  <si>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</si>
  <si>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</si>
  <si>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</si>
  <si>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</si>
  <si>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</si>
  <si>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</si>
  <si>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</si>
  <si>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</si>
  <si>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</si>
  <si>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</si>
  <si>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</si>
  <si>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</si>
  <si>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</si>
  <si>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</si>
  <si>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</si>
  <si>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</si>
  <si>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</si>
  <si>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</si>
  <si>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</si>
  <si>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</si>
  <si>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</si>
  <si>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</si>
  <si>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</si>
  <si>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</si>
  <si>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</si>
  <si>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</si>
  <si>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</si>
  <si>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</si>
  <si>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</si>
  <si>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</si>
  <si>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</si>
  <si>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</si>
  <si>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</si>
  <si>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</si>
  <si>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</si>
  <si>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</si>
  <si>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</si>
  <si>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</si>
  <si>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</si>
  <si>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</si>
  <si>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</si>
  <si>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</si>
  <si>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</si>
  <si>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</si>
  <si>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</si>
  <si>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</si>
  <si>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</si>
  <si>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</si>
  <si>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</si>
  <si>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</si>
  <si>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</si>
  <si>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</si>
  <si>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</si>
  <si>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</si>
  <si>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</si>
  <si>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</si>
  <si>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</si>
  <si>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</si>
  <si>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</si>
  <si>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</si>
  <si>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</si>
  <si>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</si>
  <si>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</si>
  <si>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</si>
  <si>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</si>
  <si>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</si>
  <si>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</si>
  <si>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</si>
  <si>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</si>
  <si>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</si>
  <si>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</si>
  <si>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</si>
  <si>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</si>
  <si>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</si>
  <si>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</si>
  <si>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</si>
  <si>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</si>
  <si>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</si>
  <si>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</si>
  <si>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</si>
  <si>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</si>
  <si>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</si>
  <si>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</si>
  <si>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</si>
  <si>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</si>
  <si>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</si>
  <si>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</si>
  <si>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</si>
  <si>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</si>
  <si>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</si>
  <si>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</si>
  <si>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</si>
  <si>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</si>
  <si>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</si>
  <si>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</si>
  <si>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</si>
  <si>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</si>
  <si>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</si>
  <si>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</si>
  <si>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</si>
  <si>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</si>
  <si>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</si>
  <si>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</si>
  <si>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</si>
  <si>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</si>
  <si>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</si>
  <si>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</si>
  <si>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</si>
  <si>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</si>
  <si>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</si>
  <si>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</si>
  <si>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</si>
  <si>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</si>
  <si>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</si>
  <si>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</si>
  <si>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</si>
  <si>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</si>
  <si>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</si>
  <si>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</si>
  <si>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</si>
  <si>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</si>
  <si>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</si>
  <si>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</si>
  <si>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</si>
  <si>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</si>
  <si>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</si>
  <si>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</si>
  <si>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</si>
  <si>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</si>
  <si>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</si>
  <si>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</si>
  <si>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</si>
  <si>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</si>
  <si>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</si>
  <si>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</si>
  <si>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</si>
  <si>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</si>
  <si>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</si>
  <si>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</si>
  <si>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</si>
  <si>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</si>
  <si>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</si>
  <si>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</si>
  <si>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</si>
  <si>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</si>
  <si>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</si>
  <si>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</si>
  <si>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</si>
  <si>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</si>
  <si>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</si>
  <si>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</si>
  <si>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</si>
  <si>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</si>
  <si>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</si>
  <si>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</si>
  <si>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</si>
  <si>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</si>
  <si>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</si>
  <si>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</si>
  <si>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</si>
  <si>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</si>
  <si>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</si>
  <si>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</si>
  <si>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</si>
  <si>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</si>
  <si>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</si>
  <si>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</si>
  <si>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</si>
  <si>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</si>
  <si>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</si>
  <si>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</si>
  <si>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</si>
  <si>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</si>
  <si>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</si>
  <si>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</si>
  <si>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</si>
  <si>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</si>
  <si>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</si>
  <si>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</si>
  <si>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</si>
  <si>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</si>
  <si>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</si>
  <si>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</si>
  <si>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</si>
  <si>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</si>
  <si>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</si>
  <si>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</si>
  <si>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</si>
  <si>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</si>
  <si>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</si>
  <si>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</si>
  <si>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</si>
  <si>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</si>
  <si>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</si>
  <si>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</si>
  <si>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</si>
  <si>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</si>
  <si>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</si>
  <si>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</si>
  <si>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</si>
  <si>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</si>
  <si>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</si>
  <si>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</si>
  <si>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</si>
  <si>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</si>
  <si>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</si>
  <si>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</si>
  <si>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</si>
  <si>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</si>
  <si>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</si>
  <si>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</si>
  <si>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</si>
  <si>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</si>
  <si>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</si>
  <si>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</si>
  <si>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</si>
  <si>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</si>
  <si>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</si>
  <si>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</si>
  <si>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</si>
  <si>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</si>
  <si>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</si>
  <si>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</si>
  <si>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</si>
  <si>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</si>
  <si>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</si>
  <si>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</si>
  <si>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</si>
  <si>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</si>
  <si>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</si>
  <si>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</si>
  <si>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</si>
  <si>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</si>
  <si>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</si>
  <si>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</si>
  <si>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</si>
  <si>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</si>
  <si>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</si>
  <si>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</si>
  <si>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</si>
  <si>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</si>
  <si>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</si>
  <si>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</si>
  <si>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</si>
  <si>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</si>
  <si>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</si>
  <si>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</si>
  <si>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</si>
  <si>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</si>
  <si>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</si>
  <si>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</si>
  <si>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</si>
  <si>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</si>
  <si>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</si>
  <si>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</si>
  <si>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</si>
  <si>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</si>
  <si>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</si>
  <si>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</si>
  <si>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</si>
  <si>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</si>
  <si>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</si>
  <si>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</si>
  <si>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</si>
  <si>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</si>
  <si>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</si>
  <si>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</si>
  <si>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</si>
  <si>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</si>
  <si>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</si>
  <si>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</si>
  <si>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</si>
  <si>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</si>
  <si>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</si>
  <si>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</si>
  <si>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</si>
  <si>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</si>
  <si>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</si>
  <si>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</si>
  <si>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</si>
  <si>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</si>
  <si>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</si>
  <si>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</si>
  <si>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</si>
  <si>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</si>
  <si>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</si>
  <si>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</si>
  <si>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</si>
  <si>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</si>
  <si>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</si>
  <si>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</si>
  <si>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</si>
  <si>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</si>
  <si>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</si>
  <si>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</si>
  <si>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</si>
  <si>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</si>
  <si>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</si>
  <si>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</si>
  <si>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</si>
  <si>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</si>
  <si>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</si>
  <si>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</si>
  <si>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</si>
  <si>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</si>
  <si>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</si>
  <si>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</si>
  <si>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</si>
  <si>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</si>
  <si>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</si>
  <si>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</si>
  <si>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</si>
  <si>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</si>
  <si>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</si>
  <si>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</si>
  <si>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</si>
  <si>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</si>
  <si>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</si>
  <si>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</si>
  <si>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</si>
  <si>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</si>
  <si>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</si>
  <si>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</si>
  <si>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</si>
  <si>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</si>
  <si>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</si>
  <si>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</si>
  <si>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</si>
  <si>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</si>
  <si>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</si>
  <si>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</si>
  <si>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</si>
  <si>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</si>
  <si>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</si>
  <si>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</si>
  <si>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</si>
  <si>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</si>
  <si>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</si>
  <si>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</si>
  <si>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</si>
  <si>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</si>
  <si>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</si>
  <si>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</si>
  <si>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</si>
  <si>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</si>
  <si>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</si>
  <si>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</si>
  <si>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</si>
  <si>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</si>
  <si>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</si>
  <si>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</si>
  <si>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</si>
  <si>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</si>
  <si>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</si>
  <si>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</si>
  <si>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</si>
  <si>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</si>
  <si>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</si>
  <si>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</si>
  <si>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</si>
  <si>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</si>
  <si>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</si>
  <si>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</si>
  <si>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</si>
  <si>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</si>
  <si>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</si>
  <si>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</si>
  <si>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</si>
  <si>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</si>
  <si>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</si>
  <si>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</si>
  <si>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</si>
  <si>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</si>
  <si>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</si>
  <si>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</si>
  <si>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</si>
  <si>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</si>
  <si>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</si>
  <si>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</si>
  <si>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</si>
  <si>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</si>
  <si>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</si>
  <si>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</si>
  <si>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</si>
  <si>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</si>
  <si>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</si>
  <si>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</si>
  <si>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</si>
  <si>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</si>
  <si>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</si>
  <si>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</si>
  <si>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</si>
  <si>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</si>
  <si>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</si>
  <si>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</si>
  <si>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</si>
  <si>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</si>
  <si>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</si>
  <si>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</si>
  <si>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</si>
  <si>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</si>
  <si>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</si>
  <si>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</si>
  <si>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</si>
  <si>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</si>
  <si>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</si>
  <si>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</si>
  <si>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</si>
  <si>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</si>
  <si>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</si>
  <si>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</si>
  <si>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</si>
  <si>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</si>
  <si>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</si>
  <si>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</si>
  <si>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</si>
  <si>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</si>
  <si>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</si>
  <si>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</si>
  <si>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</si>
  <si>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</si>
  <si>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</si>
  <si>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</si>
  <si>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</si>
  <si>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</si>
  <si>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</si>
  <si>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</si>
  <si>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</si>
  <si>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</si>
  <si>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</si>
  <si>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</si>
  <si>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</si>
  <si>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</si>
  <si>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</si>
  <si>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</si>
  <si>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</si>
  <si>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</si>
  <si>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</si>
  <si>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</si>
  <si>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</si>
  <si>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</si>
  <si>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</si>
  <si>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</si>
  <si>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</si>
  <si>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</si>
  <si>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</si>
  <si>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</si>
  <si>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</si>
  <si>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</si>
  <si>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</si>
  <si>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</si>
  <si>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</si>
  <si>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</si>
  <si>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</si>
  <si>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</si>
  <si>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</si>
  <si>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</si>
  <si>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</si>
  <si>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</si>
  <si>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</si>
  <si>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</si>
  <si>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</si>
  <si>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</si>
  <si>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</si>
  <si>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</si>
  <si>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</si>
  <si>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</si>
  <si>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</si>
  <si>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</si>
  <si>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</si>
  <si>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</si>
  <si>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</si>
  <si>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</si>
  <si>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</si>
  <si>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</si>
  <si>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</si>
  <si>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</si>
  <si>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</si>
  <si>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</si>
  <si>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</si>
  <si>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</si>
  <si>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</si>
  <si>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</si>
  <si>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</si>
  <si>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</si>
  <si>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</si>
  <si>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</si>
  <si>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</si>
  <si>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</si>
  <si>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</si>
  <si>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</si>
  <si>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</si>
  <si>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</si>
  <si>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</si>
  <si>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</si>
  <si>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</si>
  <si>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</si>
  <si>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</si>
  <si>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</si>
  <si>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</si>
  <si>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</si>
  <si>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</si>
  <si>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</si>
  <si>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</si>
  <si>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</si>
  <si>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</si>
  <si>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</si>
  <si>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</si>
  <si>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</si>
  <si>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</si>
  <si>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</si>
  <si>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</si>
  <si>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</si>
  <si>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</si>
  <si>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</si>
  <si>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</si>
  <si>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</si>
  <si>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</si>
  <si>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</si>
  <si>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</si>
  <si>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</si>
  <si>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</si>
  <si>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</si>
  <si>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</si>
  <si>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</si>
  <si>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</si>
  <si>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</si>
  <si>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</si>
  <si>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</si>
  <si>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</si>
  <si>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</si>
  <si>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</si>
  <si>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</si>
  <si>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</si>
  <si>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</si>
  <si>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</si>
  <si>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</si>
  <si>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</si>
  <si>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</si>
  <si>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</si>
  <si>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</si>
  <si>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</si>
  <si>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</si>
  <si>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</si>
  <si>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</si>
  <si>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</si>
  <si>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</si>
  <si>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</si>
  <si>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</si>
  <si>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</si>
  <si>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</si>
  <si>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</si>
  <si>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</si>
  <si>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</si>
  <si>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</si>
  <si>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</si>
  <si>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</si>
  <si>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</si>
  <si>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</si>
  <si>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</si>
  <si>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</si>
  <si>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</si>
  <si>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</si>
  <si>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</si>
  <si>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</si>
  <si>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</si>
  <si>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</si>
  <si>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</si>
  <si>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</si>
  <si>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</si>
  <si>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</si>
  <si>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</si>
  <si>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</si>
  <si>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</si>
  <si>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</si>
  <si>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</si>
  <si>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</si>
  <si>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</si>
  <si>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</si>
  <si>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</si>
  <si>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</si>
  <si>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</si>
  <si>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</si>
  <si>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</si>
  <si>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</si>
  <si>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</si>
  <si>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</si>
  <si>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</si>
  <si>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</si>
  <si>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</si>
  <si>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</si>
  <si>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</si>
  <si>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</si>
  <si>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</si>
  <si>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</si>
  <si>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</si>
  <si>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</si>
  <si>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</si>
  <si>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</si>
  <si>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</si>
  <si>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</si>
  <si>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</si>
  <si>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</si>
  <si>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</si>
  <si>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</si>
  <si>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</si>
  <si>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</si>
  <si>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</si>
  <si>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</si>
  <si>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</si>
  <si>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</si>
  <si>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</si>
  <si>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</si>
  <si>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</si>
  <si>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</si>
  <si>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</si>
  <si>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</si>
  <si>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</si>
  <si>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</si>
  <si>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</si>
  <si>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</si>
  <si>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</si>
  <si>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</si>
  <si>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</si>
  <si>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</si>
  <si>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</si>
  <si>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</si>
  <si>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</si>
  <si>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</si>
  <si>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</si>
  <si>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</si>
  <si>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</si>
  <si>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</si>
  <si>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</si>
  <si>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</si>
  <si>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</si>
  <si>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</si>
  <si>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</si>
  <si>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</si>
  <si>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</si>
  <si>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</si>
  <si>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</si>
  <si>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</si>
  <si>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</si>
  <si>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</si>
  <si>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</si>
  <si>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</si>
  <si>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</si>
  <si>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</si>
  <si>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</si>
  <si>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</si>
  <si>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</si>
  <si>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</si>
  <si>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</si>
  <si>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</si>
  <si>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</si>
  <si>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</si>
  <si>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</si>
  <si>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</si>
  <si>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</si>
  <si>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</si>
  <si>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</si>
  <si>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</si>
  <si>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</si>
  <si>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</si>
  <si>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</si>
  <si>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</si>
  <si>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</si>
  <si>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</si>
  <si>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</si>
  <si>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</si>
  <si>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</si>
  <si>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</si>
  <si>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</si>
  <si>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</si>
  <si>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</si>
  <si>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</si>
  <si>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</si>
  <si>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</si>
  <si>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</si>
  <si>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</si>
  <si>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</si>
  <si>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</si>
  <si>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</si>
  <si>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</si>
  <si>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</si>
  <si>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</si>
  <si>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</si>
  <si>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</si>
  <si>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</si>
  <si>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</si>
  <si>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</si>
  <si>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</si>
  <si>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</si>
  <si>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</si>
  <si>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</si>
  <si>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</si>
  <si>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</si>
  <si>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</si>
  <si>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</si>
  <si>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</si>
  <si>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</si>
  <si>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</si>
  <si>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</si>
  <si>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</si>
  <si>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</si>
  <si>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</si>
  <si>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</si>
  <si>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</si>
  <si>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</si>
  <si>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</si>
  <si>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</si>
  <si>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</si>
  <si>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</si>
  <si>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</si>
  <si>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</si>
  <si>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</si>
  <si>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</si>
  <si>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</si>
  <si>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</si>
  <si>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</si>
  <si>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</si>
  <si>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</si>
  <si>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</si>
  <si>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</si>
  <si>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</si>
  <si>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</si>
  <si>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</si>
  <si>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</si>
  <si>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</si>
  <si>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</si>
  <si>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</si>
  <si>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</si>
  <si>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</si>
  <si>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</si>
  <si>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</si>
  <si>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</si>
  <si>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</si>
  <si>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</si>
  <si>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</si>
  <si>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</si>
  <si>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</si>
  <si>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</si>
  <si>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</si>
  <si>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</si>
  <si>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</si>
  <si>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</si>
  <si>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</si>
  <si>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</si>
  <si>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</si>
  <si>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</si>
  <si>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</si>
  <si>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</si>
  <si>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</si>
  <si>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</si>
  <si>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</si>
  <si>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</si>
  <si>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</si>
  <si>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</si>
  <si>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</si>
  <si>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</si>
  <si>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</si>
  <si>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</si>
  <si>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</si>
  <si>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</si>
  <si>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</si>
  <si>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</si>
  <si>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</si>
  <si>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</si>
  <si>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</si>
  <si>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</si>
  <si>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</si>
  <si>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</si>
  <si>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</si>
  <si>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</si>
  <si>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</si>
  <si>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</si>
  <si>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</si>
  <si>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</si>
  <si>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</si>
  <si>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</si>
  <si>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</si>
  <si>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</si>
  <si>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</si>
  <si>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</si>
  <si>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</si>
  <si>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</si>
  <si>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</si>
  <si>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</si>
  <si>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</si>
  <si>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</si>
  <si>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</si>
  <si>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</si>
  <si>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</si>
  <si>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</si>
  <si>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</si>
  <si>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</si>
  <si>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</si>
  <si>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</si>
  <si>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</si>
  <si>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</si>
  <si>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</si>
  <si>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</si>
  <si>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</si>
  <si>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</si>
  <si>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</si>
  <si>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</si>
  <si>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</si>
  <si>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</si>
  <si>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</si>
  <si>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</si>
  <si>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</si>
  <si>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</si>
  <si>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</si>
  <si>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</si>
  <si>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</si>
  <si>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</si>
  <si>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</si>
  <si>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</si>
  <si>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</si>
  <si>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</si>
  <si>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</si>
  <si>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</si>
  <si>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</si>
  <si>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</si>
  <si>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</si>
  <si>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</si>
  <si>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</si>
  <si>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</si>
  <si>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</si>
  <si>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</si>
  <si>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</si>
  <si>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</si>
  <si>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</si>
  <si>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</si>
  <si>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</si>
  <si>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</si>
  <si>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</si>
  <si>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</si>
  <si>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</si>
  <si>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</si>
  <si>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</si>
  <si>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</si>
  <si>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</si>
  <si>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</si>
  <si>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</si>
  <si>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</si>
  <si>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</si>
  <si>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</si>
  <si>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</si>
  <si>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</si>
  <si>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</si>
  <si>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</si>
  <si>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</si>
  <si>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</si>
  <si>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</si>
  <si>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</si>
  <si>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</si>
  <si>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</si>
  <si>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</si>
  <si>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</si>
  <si>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</si>
  <si>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</si>
  <si>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</si>
  <si>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</si>
  <si>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</si>
  <si>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</si>
  <si>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</si>
  <si>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</si>
  <si>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</si>
  <si>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</si>
  <si>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</si>
  <si>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</si>
  <si>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</si>
  <si>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</si>
  <si>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</si>
  <si>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</si>
  <si>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</si>
  <si>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</si>
  <si>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</si>
  <si>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</si>
  <si>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</si>
  <si>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</si>
  <si>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</si>
  <si>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</si>
  <si>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</si>
  <si>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</si>
  <si>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</si>
  <si>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</si>
  <si>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</si>
  <si>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</si>
  <si>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</si>
  <si>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</si>
  <si>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</si>
  <si>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</si>
  <si>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</si>
  <si>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</si>
  <si>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</si>
  <si>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</si>
  <si>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</si>
  <si>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</si>
  <si>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</si>
  <si>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</si>
  <si>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</si>
  <si>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</si>
  <si>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</si>
  <si>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</si>
  <si>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</si>
  <si>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</si>
  <si>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</si>
  <si>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</si>
  <si>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</si>
  <si>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</si>
  <si>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</si>
  <si>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</si>
  <si>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</si>
  <si>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</si>
  <si>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</si>
  <si>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</si>
  <si>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</si>
  <si>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</si>
  <si>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</si>
  <si>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</si>
  <si>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</si>
  <si>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</si>
  <si>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</si>
  <si>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</si>
  <si>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</si>
  <si>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</si>
  <si>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</si>
  <si>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</si>
  <si>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</si>
  <si>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</si>
  <si>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</si>
  <si>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</si>
  <si>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</si>
  <si>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</si>
  <si>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</si>
  <si>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</si>
  <si>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</si>
  <si>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</si>
  <si>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</si>
  <si>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</si>
  <si>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</si>
  <si>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</si>
  <si>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</si>
  <si>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</si>
  <si>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</si>
  <si>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</si>
  <si>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</si>
  <si>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</si>
  <si>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</si>
  <si>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</si>
  <si>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</si>
  <si>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</si>
  <si>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</si>
  <si>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</si>
  <si>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</si>
  <si>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</si>
  <si>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</si>
  <si>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</si>
  <si>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</si>
  <si>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</si>
  <si>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</si>
  <si>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</si>
  <si>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</si>
  <si>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</si>
  <si>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</si>
  <si>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</si>
  <si>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</si>
  <si>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</si>
  <si>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</si>
  <si>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</si>
  <si>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</si>
  <si>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</si>
  <si>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</si>
  <si>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</si>
  <si>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</si>
  <si>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</si>
  <si>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</si>
  <si>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</si>
  <si>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</si>
  <si>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</si>
  <si>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</si>
  <si>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</si>
  <si>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</si>
  <si>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</si>
  <si>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</si>
  <si>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</si>
  <si>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</si>
  <si>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</si>
  <si>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</si>
  <si>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</si>
  <si>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</si>
  <si>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</si>
  <si>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</si>
  <si>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</si>
  <si>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</si>
  <si>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</si>
  <si>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</si>
  <si>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</si>
  <si>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</si>
  <si>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</si>
  <si>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</si>
  <si>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</si>
  <si>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</si>
  <si>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</si>
  <si>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</si>
  <si>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</si>
  <si>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</si>
  <si>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</si>
  <si>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</si>
  <si>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</si>
  <si>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</si>
  <si>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</si>
  <si>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</si>
  <si>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</si>
  <si>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</si>
  <si>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</si>
  <si>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</si>
  <si>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</si>
  <si>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</si>
  <si>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</si>
  <si>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</si>
  <si>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</si>
  <si>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</si>
  <si>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</si>
  <si>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</si>
  <si>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</si>
  <si>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</si>
  <si>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</si>
  <si>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</si>
  <si>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</si>
  <si>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</si>
  <si>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</si>
  <si>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</si>
  <si>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</si>
  <si>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</si>
  <si>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</si>
  <si>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</si>
  <si>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</si>
  <si>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</si>
  <si>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</si>
  <si>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</si>
  <si>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</si>
  <si>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</si>
  <si>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</si>
  <si>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</si>
  <si>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</si>
  <si>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</si>
  <si>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</si>
  <si>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</si>
  <si>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</si>
  <si>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</si>
  <si>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</si>
  <si>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</si>
  <si>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</si>
  <si>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</si>
  <si>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</si>
  <si>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</si>
  <si>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</si>
  <si>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</si>
  <si>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</si>
  <si>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</si>
  <si>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</si>
  <si>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</si>
  <si>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</si>
  <si>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</si>
  <si>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</si>
  <si>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</si>
  <si>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</si>
  <si>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</si>
  <si>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</si>
  <si>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</si>
  <si>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</si>
  <si>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</si>
  <si>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</si>
  <si>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</si>
  <si>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</si>
  <si>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</si>
  <si>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</si>
  <si>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</si>
  <si>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</si>
  <si>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</si>
  <si>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</si>
  <si>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</si>
  <si>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</si>
  <si>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</si>
  <si>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</si>
  <si>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</si>
  <si>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</si>
  <si>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</si>
  <si>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</si>
  <si>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</si>
  <si>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</si>
  <si>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</si>
  <si>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</si>
  <si>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</si>
  <si>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</si>
  <si>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</si>
  <si>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</si>
  <si>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</si>
  <si>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</si>
  <si>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</si>
  <si>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</si>
  <si>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</si>
  <si>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</si>
  <si>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</si>
  <si>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</si>
  <si>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</si>
  <si>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</si>
  <si>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</si>
  <si>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</si>
  <si>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</si>
  <si>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</si>
  <si>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</si>
  <si>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</si>
  <si>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</si>
  <si>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</si>
  <si>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</si>
  <si>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</si>
  <si>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</si>
  <si>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</si>
  <si>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</si>
  <si>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</si>
  <si>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</si>
  <si>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</si>
  <si>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</si>
  <si>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</si>
  <si>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</si>
  <si>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</si>
  <si>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</si>
  <si>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</si>
  <si>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</si>
  <si>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</si>
  <si>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</si>
  <si>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</si>
  <si>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</si>
  <si>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</si>
  <si>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</si>
  <si>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</si>
  <si>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</si>
  <si>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</si>
  <si>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</si>
  <si>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</si>
  <si>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</si>
  <si>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</si>
  <si>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</si>
  <si>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</si>
  <si>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</si>
  <si>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</si>
  <si>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</si>
  <si>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</si>
  <si>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</si>
  <si>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</si>
  <si>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</si>
  <si>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</si>
  <si>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</si>
  <si>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</si>
  <si>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</si>
  <si>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</si>
  <si>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</si>
  <si>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</si>
  <si>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</si>
  <si>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</si>
  <si>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</si>
  <si>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</si>
  <si>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</si>
  <si>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</si>
  <si>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</si>
  <si>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</si>
  <si>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</si>
  <si>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</si>
  <si>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</si>
  <si>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</si>
  <si>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</si>
  <si>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</si>
  <si>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</si>
  <si>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</si>
  <si>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</si>
  <si>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</si>
  <si>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</si>
  <si>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</si>
  <si>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</si>
  <si>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</si>
  <si>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</si>
  <si>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</si>
  <si>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</si>
  <si>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</si>
  <si>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</si>
  <si>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</si>
  <si>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</si>
  <si>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</si>
  <si>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</si>
  <si>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</si>
  <si>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</si>
  <si>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</si>
  <si>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</si>
  <si>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</si>
  <si>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</si>
  <si>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</si>
  <si>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</si>
  <si>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</si>
  <si>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</si>
  <si>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</si>
  <si>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</si>
  <si>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</si>
  <si>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</si>
  <si>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</si>
  <si>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</si>
  <si>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</si>
  <si>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</si>
  <si>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</si>
  <si>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</si>
  <si>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</si>
  <si>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</si>
  <si>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</si>
  <si>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</si>
  <si>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</si>
  <si>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</si>
  <si>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</si>
  <si>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</si>
  <si>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</si>
  <si>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</si>
  <si>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</si>
  <si>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</si>
  <si>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</si>
  <si>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</si>
  <si>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</si>
  <si>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</si>
  <si>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</si>
  <si>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</si>
  <si>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</si>
  <si>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</si>
  <si>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</si>
  <si>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</si>
  <si>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</si>
  <si>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</si>
  <si>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</si>
  <si>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</si>
  <si>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</si>
  <si>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</si>
  <si>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</si>
  <si>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</si>
  <si>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</si>
  <si>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</si>
  <si>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</si>
  <si>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</si>
  <si>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</si>
  <si>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</si>
  <si>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</si>
  <si>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</si>
  <si>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</si>
  <si>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</si>
  <si>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</si>
  <si>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</si>
  <si>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</si>
  <si>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</si>
  <si>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</si>
  <si>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</si>
  <si>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</si>
  <si>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</si>
  <si>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</si>
  <si>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</si>
  <si>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</si>
  <si>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</si>
  <si>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</si>
  <si>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</si>
  <si>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</si>
  <si>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</si>
  <si>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</si>
  <si>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</si>
  <si>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</si>
  <si>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</si>
  <si>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</si>
  <si>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</si>
  <si>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</si>
  <si>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</si>
  <si>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</si>
  <si>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</si>
  <si>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</si>
  <si>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</si>
  <si>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</si>
  <si>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</si>
  <si>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</si>
  <si>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</si>
  <si>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</si>
  <si>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</si>
  <si>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</si>
  <si>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</si>
  <si>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</si>
  <si>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</si>
  <si>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</si>
  <si>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</si>
  <si>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</si>
  <si>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</si>
  <si>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</si>
  <si>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</si>
  <si>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</si>
  <si>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</si>
  <si>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</si>
  <si>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</si>
  <si>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</si>
  <si>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</si>
  <si>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</si>
  <si>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</si>
  <si>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</si>
  <si>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</si>
  <si>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</si>
  <si>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</si>
  <si>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</si>
  <si>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</si>
  <si>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</si>
  <si>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</si>
  <si>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</si>
  <si>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</si>
  <si>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</si>
  <si>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</si>
  <si>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</si>
  <si>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</si>
  <si>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</si>
  <si>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</si>
  <si>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</si>
  <si>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</si>
  <si>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</si>
  <si>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</si>
  <si>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</si>
  <si>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</si>
  <si>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</si>
  <si>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</si>
  <si>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</si>
  <si>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</si>
  <si>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</si>
  <si>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</si>
  <si>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</si>
  <si>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</si>
  <si>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</si>
  <si>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</si>
  <si>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</si>
  <si>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</si>
  <si>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</si>
  <si>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</si>
  <si>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</si>
  <si>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</si>
  <si>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</si>
  <si>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</si>
  <si>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</si>
  <si>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</si>
  <si>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</si>
  <si>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</si>
  <si>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</si>
  <si>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</si>
  <si>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</si>
  <si>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</si>
  <si>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</si>
  <si>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</si>
  <si>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</si>
  <si>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</si>
  <si>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</si>
  <si>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</si>
  <si>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</si>
  <si>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</si>
  <si>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</si>
  <si>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</si>
  <si>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</si>
  <si>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</si>
  <si>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</si>
  <si>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</si>
  <si>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</si>
  <si>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</si>
  <si>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</si>
  <si>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</si>
  <si>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</si>
  <si>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</si>
  <si>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</si>
  <si>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</si>
  <si>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</si>
  <si>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</si>
  <si>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</si>
  <si>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</si>
  <si>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</si>
  <si>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</si>
  <si>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</si>
  <si>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</si>
  <si>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</si>
  <si>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</si>
  <si>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</si>
  <si>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</si>
  <si>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</si>
  <si>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</si>
  <si>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</si>
  <si>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</si>
  <si>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</si>
  <si>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</si>
  <si>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</si>
  <si>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</si>
  <si>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</si>
  <si>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</si>
  <si>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</si>
  <si>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</si>
  <si>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</si>
  <si>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</si>
  <si>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</si>
  <si>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</si>
  <si>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</si>
  <si>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</si>
  <si>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</si>
  <si>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</si>
  <si>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</si>
  <si>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</si>
  <si>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</si>
  <si>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</si>
  <si>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</si>
  <si>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</si>
  <si>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</si>
  <si>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</si>
  <si>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</si>
  <si>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</si>
  <si>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</si>
  <si>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</si>
  <si>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</si>
  <si>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</si>
  <si>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</si>
  <si>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</si>
  <si>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</si>
  <si>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</si>
  <si>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</si>
  <si>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</si>
  <si>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</si>
  <si>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</si>
  <si>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</si>
  <si>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</si>
  <si>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</si>
  <si>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</si>
  <si>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</si>
  <si>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</si>
  <si>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</si>
  <si>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</si>
  <si>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</si>
  <si>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</si>
  <si>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</si>
  <si>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</si>
  <si>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</si>
  <si>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</si>
  <si>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</si>
  <si>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</si>
  <si>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</si>
  <si>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</si>
  <si>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</si>
  <si>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</si>
  <si>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</si>
  <si>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</si>
  <si>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</si>
  <si>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</si>
  <si>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</si>
  <si>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</si>
  <si>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</si>
  <si>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</si>
  <si>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</si>
  <si>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</si>
  <si>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</si>
  <si>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</si>
  <si>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</si>
  <si>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</si>
  <si>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</si>
  <si>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</si>
  <si>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</si>
  <si>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</si>
  <si>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</si>
  <si>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</si>
  <si>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</si>
  <si>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</si>
  <si>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</si>
  <si>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</si>
  <si>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</si>
  <si>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</si>
  <si>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</si>
  <si>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</si>
  <si>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</si>
  <si>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</si>
  <si>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</si>
  <si>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</si>
  <si>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</si>
  <si>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</si>
  <si>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</si>
  <si>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</si>
  <si>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</si>
  <si>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</si>
  <si>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</si>
  <si>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</si>
  <si>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</si>
  <si>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</si>
  <si>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</si>
  <si>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</si>
  <si>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</si>
  <si>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</si>
  <si>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</si>
  <si>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</si>
  <si>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</si>
  <si>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</si>
  <si>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</si>
  <si>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</si>
  <si>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</si>
  <si>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</si>
  <si>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</si>
  <si>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</si>
  <si>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</si>
  <si>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</si>
  <si>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</si>
  <si>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</si>
  <si>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</si>
  <si>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</si>
  <si>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</si>
  <si>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</si>
  <si>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</si>
  <si>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</si>
  <si>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</si>
  <si>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</si>
  <si>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</si>
  <si>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</si>
  <si>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</si>
  <si>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</si>
  <si>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</si>
  <si>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</si>
  <si>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</si>
  <si>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</si>
  <si>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</si>
  <si>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</si>
  <si>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</si>
  <si>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</si>
  <si>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</si>
  <si>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</si>
  <si>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</si>
  <si>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</si>
  <si>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</si>
  <si>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</si>
  <si>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</si>
  <si>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</si>
  <si>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</si>
  <si>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</si>
  <si>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</si>
  <si>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</si>
  <si>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</si>
  <si>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</si>
  <si>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</si>
  <si>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</si>
  <si>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</si>
  <si>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</si>
  <si>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</si>
  <si>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</si>
  <si>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</si>
  <si>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</si>
  <si>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</si>
  <si>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</si>
  <si>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</si>
  <si>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</si>
  <si>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</si>
  <si>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</si>
  <si>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</si>
  <si>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</si>
  <si>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</si>
  <si>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</si>
  <si>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</si>
  <si>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</si>
  <si>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</si>
  <si>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</si>
  <si>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</si>
  <si>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</si>
  <si>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</si>
  <si>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</si>
  <si>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</si>
  <si>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</si>
  <si>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</si>
  <si>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</si>
  <si>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</si>
  <si>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</si>
  <si>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</si>
  <si>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</si>
  <si>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</si>
  <si>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</si>
  <si>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</si>
  <si>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</si>
  <si>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</si>
  <si>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</si>
  <si>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</si>
  <si>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</si>
  <si>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</si>
  <si>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</si>
  <si>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</si>
  <si>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</si>
  <si>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</si>
  <si>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</si>
  <si>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</si>
  <si>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</si>
  <si>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</si>
  <si>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</si>
  <si>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</si>
  <si>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</si>
  <si>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</si>
  <si>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</si>
  <si>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</si>
  <si>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</si>
  <si>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</si>
  <si>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</si>
  <si>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</si>
  <si>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</si>
  <si>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</si>
  <si>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</si>
  <si>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</si>
  <si>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</si>
  <si>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</si>
  <si>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</si>
  <si>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</si>
  <si>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</si>
  <si>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</si>
  <si>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</si>
  <si>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</si>
  <si>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</si>
  <si>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</si>
  <si>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</si>
  <si>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</si>
  <si>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</si>
  <si>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</si>
  <si>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</si>
  <si>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</si>
  <si>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</si>
  <si>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</si>
  <si>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</si>
  <si>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</si>
  <si>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</si>
  <si>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</si>
  <si>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</si>
  <si>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</si>
  <si>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</si>
  <si>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</si>
  <si>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</si>
  <si>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</si>
  <si>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</si>
  <si>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</si>
  <si>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</si>
  <si>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</si>
  <si>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</si>
  <si>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</si>
  <si>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</si>
  <si>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</si>
  <si>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</si>
  <si>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</si>
  <si>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</si>
  <si>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</si>
  <si>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</si>
  <si>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</si>
  <si>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</si>
  <si>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</si>
  <si>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</si>
  <si>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</si>
  <si>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</si>
  <si>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</si>
  <si>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</si>
  <si>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</si>
  <si>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</si>
  <si>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</si>
  <si>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</si>
  <si>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</si>
  <si>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</si>
  <si>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</si>
  <si>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</si>
  <si>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</si>
  <si>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</si>
  <si>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</si>
  <si>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</si>
  <si>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</si>
  <si>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</si>
  <si>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</si>
  <si>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</si>
  <si>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</si>
  <si>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</si>
  <si>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</si>
  <si>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</si>
  <si>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</si>
  <si>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</si>
  <si>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</si>
  <si>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</si>
  <si>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</si>
  <si>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</si>
  <si>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</si>
  <si>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</si>
  <si>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</si>
  <si>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</si>
  <si>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</si>
  <si>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</si>
  <si>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</si>
  <si>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</si>
  <si>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</si>
  <si>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</si>
  <si>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</si>
  <si>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</si>
  <si>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</si>
  <si>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</si>
  <si>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</si>
  <si>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</si>
  <si>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</si>
  <si>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</si>
  <si>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</si>
  <si>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</si>
  <si>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</si>
  <si>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</si>
  <si>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</si>
  <si>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</si>
  <si>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</si>
  <si>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</si>
  <si>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</si>
  <si>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</si>
  <si>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</si>
  <si>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</si>
  <si>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</si>
  <si>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</si>
  <si>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</si>
  <si>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</si>
  <si>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</si>
  <si>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</si>
  <si>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</si>
  <si>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</si>
  <si>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</si>
  <si>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</si>
  <si>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</si>
  <si>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</si>
  <si>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</si>
  <si>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</si>
  <si>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</si>
  <si>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</si>
  <si>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</si>
  <si>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</si>
  <si>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</si>
  <si>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</si>
  <si>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</si>
  <si>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</si>
  <si>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</si>
  <si>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</si>
  <si>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</si>
  <si>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</si>
  <si>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</si>
  <si>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</si>
  <si>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</si>
  <si>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</si>
  <si>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</si>
  <si>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</si>
  <si>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</si>
  <si>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</si>
  <si>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</si>
  <si>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</si>
  <si>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</si>
  <si>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</si>
  <si>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</si>
  <si>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</si>
  <si>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</si>
  <si>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</si>
  <si>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</si>
  <si>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</si>
  <si>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</si>
  <si>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</si>
  <si>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</si>
  <si>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</si>
  <si>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</si>
  <si>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</si>
  <si>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</si>
  <si>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</si>
  <si>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</si>
  <si>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</si>
  <si>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</si>
  <si>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</si>
  <si>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</si>
  <si>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</si>
  <si>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</si>
  <si>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</si>
  <si>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</si>
  <si>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</si>
  <si>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</si>
  <si>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</si>
  <si>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</si>
  <si>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</si>
  <si>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</si>
  <si>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</si>
  <si>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</si>
  <si>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</si>
  <si>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</si>
  <si>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</si>
  <si>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</si>
  <si>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</si>
  <si>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</si>
  <si>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</si>
  <si>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</si>
  <si>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</si>
  <si>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</si>
  <si>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</si>
  <si>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</si>
  <si>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</si>
  <si>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</si>
  <si>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</si>
  <si>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</si>
  <si>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</si>
  <si>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</si>
  <si>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</si>
  <si>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</si>
  <si>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</si>
  <si>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</si>
  <si>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</si>
  <si>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</si>
  <si>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</si>
  <si>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</si>
  <si>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</si>
  <si>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</si>
  <si>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</si>
  <si>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</si>
  <si>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</si>
  <si>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</si>
  <si>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</si>
  <si>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</si>
  <si>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</si>
  <si>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</si>
  <si>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</si>
  <si>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</si>
  <si>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</si>
  <si>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</si>
  <si>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</si>
  <si>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</si>
  <si>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</si>
  <si>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</si>
  <si>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</si>
  <si>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</si>
  <si>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</si>
  <si>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</si>
  <si>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</si>
  <si>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</si>
  <si>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</si>
  <si>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</si>
  <si>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</si>
  <si>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</si>
  <si>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</si>
  <si>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</si>
  <si>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</si>
  <si>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</si>
  <si>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</si>
  <si>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</si>
  <si>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</si>
  <si>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</si>
  <si>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</si>
  <si>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</si>
  <si>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</si>
  <si>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</si>
  <si>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</si>
  <si>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</si>
  <si>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</si>
  <si>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</si>
  <si>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</si>
  <si>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</si>
  <si>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</si>
  <si>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</si>
  <si>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</si>
  <si>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</si>
  <si>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</si>
  <si>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</si>
  <si>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</si>
  <si>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</si>
  <si>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</si>
  <si>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</si>
  <si>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</si>
  <si>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</si>
  <si>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</si>
  <si>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</si>
  <si>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</si>
  <si>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</si>
  <si>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</si>
  <si>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</si>
  <si>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</si>
  <si>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</si>
  <si>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</si>
  <si>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</si>
  <si>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</si>
  <si>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</si>
  <si>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</si>
  <si>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</si>
  <si>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</si>
  <si>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</si>
  <si>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</si>
  <si>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</si>
  <si>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</si>
  <si>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</si>
  <si>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</si>
  <si>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</si>
  <si>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</si>
  <si>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</si>
  <si>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</si>
  <si>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</si>
  <si>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</si>
  <si>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</si>
  <si>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</si>
  <si>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</si>
  <si>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</si>
  <si>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</si>
  <si>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</si>
  <si>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</si>
  <si>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</si>
  <si>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</si>
  <si>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</si>
  <si>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</si>
  <si>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</si>
  <si>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</si>
  <si>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</si>
  <si>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</si>
  <si>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</si>
  <si>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</si>
  <si>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</si>
  <si>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</si>
  <si>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</si>
  <si>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</si>
  <si>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</si>
  <si>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</si>
  <si>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</si>
  <si>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</si>
  <si>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</si>
  <si>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</si>
  <si>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</si>
  <si>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</si>
  <si>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</si>
  <si>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</si>
  <si>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</si>
  <si>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</si>
  <si>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</si>
  <si>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</si>
  <si>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</si>
  <si>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</si>
  <si>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</si>
  <si>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</si>
  <si>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</si>
  <si>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</si>
  <si>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</si>
  <si>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</si>
  <si>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</si>
  <si>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</si>
  <si>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</si>
  <si>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</si>
  <si>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</si>
  <si>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</si>
  <si>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</si>
  <si>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</si>
  <si>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</si>
  <si>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</si>
  <si>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</si>
  <si>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</si>
  <si>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</si>
  <si>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</si>
  <si>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</si>
  <si>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</si>
  <si>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</si>
  <si>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</si>
  <si>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</si>
  <si>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</si>
  <si>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</si>
  <si>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</si>
  <si>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</si>
  <si>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</si>
  <si>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</si>
  <si>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</si>
  <si>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</si>
  <si>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</si>
  <si>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</si>
  <si>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</si>
  <si>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</si>
  <si>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</si>
  <si>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</si>
  <si>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</si>
  <si>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</si>
  <si>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</si>
  <si>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</si>
  <si>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</si>
  <si>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</si>
  <si>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</si>
  <si>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</si>
  <si>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</si>
  <si>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</si>
  <si>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</si>
  <si>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</si>
  <si>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</si>
  <si>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</si>
  <si>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</si>
  <si>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</si>
  <si>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</si>
  <si>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</si>
  <si>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</si>
  <si>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</si>
  <si>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</si>
  <si>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</si>
  <si>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</si>
  <si>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</si>
  <si>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</si>
  <si>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</si>
  <si>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</si>
  <si>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</si>
  <si>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</si>
  <si>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</si>
  <si>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</si>
  <si>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</si>
  <si>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</si>
  <si>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</si>
  <si>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</si>
  <si>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</si>
  <si>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</si>
  <si>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</si>
  <si>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</si>
  <si>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</si>
  <si>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</si>
  <si>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</si>
  <si>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</si>
  <si>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</si>
  <si>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</si>
  <si>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</si>
  <si>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</si>
  <si>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</si>
  <si>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</si>
  <si>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</si>
  <si>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</si>
  <si>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</si>
  <si>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</si>
  <si>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</si>
  <si>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</si>
  <si>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</si>
  <si>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</si>
  <si>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</si>
  <si>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</si>
  <si>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</si>
  <si>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</si>
  <si>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</si>
  <si>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</si>
  <si>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</si>
  <si>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</si>
  <si>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</si>
  <si>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</si>
  <si>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</si>
  <si>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</si>
  <si>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</si>
  <si>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</si>
  <si>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</si>
  <si>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</si>
  <si>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</si>
  <si>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</si>
  <si>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</si>
  <si>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</si>
  <si>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</si>
  <si>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</si>
  <si>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</si>
  <si>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</si>
  <si>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</si>
  <si>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</si>
  <si>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</si>
  <si>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</si>
  <si>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</si>
  <si>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</si>
  <si>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</si>
  <si>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</si>
  <si>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</si>
  <si>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</si>
  <si>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</si>
  <si>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</si>
  <si>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</si>
  <si>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</si>
  <si>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</si>
  <si>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</si>
  <si>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</si>
  <si>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</si>
  <si>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</si>
  <si>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</si>
  <si>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</si>
  <si>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</si>
  <si>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</si>
  <si>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</si>
  <si>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</si>
  <si>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</si>
  <si>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</si>
  <si>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</si>
  <si>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</si>
  <si>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</si>
  <si>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</si>
  <si>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</si>
  <si>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</si>
  <si>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</si>
  <si>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</si>
  <si>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</si>
  <si>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</si>
  <si>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</si>
  <si>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</si>
  <si>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</si>
  <si>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</si>
  <si>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</si>
  <si>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</si>
  <si>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</si>
  <si>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</si>
  <si>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</si>
  <si>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</si>
  <si>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</si>
  <si>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</si>
  <si>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</si>
  <si>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</si>
  <si>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</si>
  <si>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</si>
  <si>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</si>
  <si>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</si>
  <si>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</si>
  <si>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</si>
  <si>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</si>
  <si>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</si>
  <si>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</si>
  <si>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</si>
  <si>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</si>
  <si>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</si>
  <si>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</si>
  <si>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</si>
  <si>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</si>
  <si>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</si>
  <si>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</si>
  <si>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</si>
  <si>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</si>
  <si>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</si>
  <si>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</si>
  <si>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</si>
  <si>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</si>
  <si>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</si>
  <si>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</si>
  <si>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</si>
  <si>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</si>
  <si>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</si>
  <si>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</si>
  <si>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</si>
  <si>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</si>
  <si>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</si>
  <si>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</si>
  <si>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</si>
  <si>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</si>
  <si>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</si>
  <si>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</si>
  <si>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</si>
  <si>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</si>
  <si>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</si>
  <si>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</si>
  <si>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</si>
  <si>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</si>
  <si>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</si>
  <si>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</si>
  <si>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</si>
  <si>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</si>
  <si>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</si>
  <si>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</si>
  <si>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</si>
  <si>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</si>
  <si>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</si>
  <si>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</si>
  <si>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</si>
  <si>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</si>
  <si>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</si>
  <si>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</si>
  <si>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</si>
  <si>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</si>
  <si>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</si>
  <si>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</si>
  <si>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</si>
  <si>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</si>
  <si>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</si>
  <si>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</si>
  <si>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</si>
  <si>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</si>
  <si>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</si>
  <si>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</si>
  <si>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</si>
  <si>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</si>
  <si>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</si>
  <si>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</si>
  <si>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</si>
  <si>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</si>
  <si>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</si>
  <si>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</si>
  <si>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</si>
  <si>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</si>
  <si>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</si>
  <si>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</si>
  <si>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</si>
  <si>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</si>
  <si>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</si>
  <si>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</si>
  <si>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</si>
  <si>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</si>
  <si>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</si>
  <si>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</si>
  <si>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</si>
  <si>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</si>
  <si>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</si>
  <si>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</si>
  <si>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</si>
  <si>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</si>
  <si>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</si>
  <si>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</si>
  <si>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</si>
  <si>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</si>
  <si>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</si>
  <si>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</si>
  <si>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</si>
  <si>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</si>
  <si>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</si>
  <si>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</si>
  <si>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</si>
  <si>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</si>
  <si>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</si>
  <si>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</si>
  <si>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</si>
  <si>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</si>
  <si>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</si>
  <si>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</si>
  <si>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</si>
  <si>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</si>
  <si>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</si>
  <si>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</si>
  <si>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</si>
  <si>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</si>
  <si>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</si>
  <si>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</si>
  <si>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</si>
  <si>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</si>
  <si>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</si>
  <si>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</si>
  <si>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</si>
  <si>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</si>
  <si>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</si>
  <si>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</si>
  <si>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</si>
  <si>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</si>
  <si>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</si>
  <si>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</si>
  <si>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</si>
  <si>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</si>
  <si>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</si>
  <si>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</si>
  <si>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</si>
  <si>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</si>
  <si>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</si>
  <si>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</si>
  <si>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</si>
  <si>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</si>
  <si>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</si>
  <si>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</si>
  <si>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</si>
  <si>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</si>
  <si>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</si>
  <si>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</si>
  <si>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</si>
  <si>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</si>
  <si>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</si>
  <si>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</si>
  <si>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</si>
  <si>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</si>
  <si>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</si>
  <si>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</si>
  <si>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</si>
  <si>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</si>
  <si>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</si>
  <si>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</si>
  <si>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</si>
  <si>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</si>
  <si>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</si>
  <si>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</si>
  <si>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</si>
  <si>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</si>
  <si>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</si>
  <si>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</si>
  <si>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</si>
  <si>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</si>
  <si>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</si>
  <si>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</si>
  <si>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</si>
  <si>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</si>
  <si>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</si>
  <si>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</si>
  <si>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</si>
  <si>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</si>
  <si>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</si>
  <si>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</si>
  <si>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</si>
  <si>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</si>
  <si>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</si>
  <si>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</si>
  <si>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</si>
  <si>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</si>
  <si>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</si>
  <si>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</si>
  <si>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</si>
  <si>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</si>
  <si>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</si>
  <si>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</si>
  <si>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</si>
  <si>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</si>
  <si>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</si>
  <si>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</si>
  <si>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</si>
  <si>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</si>
  <si>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</si>
  <si>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</si>
  <si>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</si>
  <si>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</si>
  <si>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</si>
  <si>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</si>
  <si>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</si>
  <si>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</si>
  <si>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</si>
  <si>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</si>
  <si>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</si>
  <si>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</si>
  <si>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</si>
  <si>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</si>
  <si>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</si>
  <si>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</si>
  <si>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</si>
  <si>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</si>
  <si>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</si>
  <si>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</si>
  <si>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</si>
  <si>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</si>
  <si>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</si>
  <si>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</si>
  <si>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</si>
  <si>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</si>
  <si>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</si>
  <si>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</si>
  <si>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</si>
  <si>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</si>
  <si>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</si>
  <si>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</si>
  <si>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</si>
  <si>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</si>
  <si>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</si>
  <si>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</si>
  <si>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</si>
  <si>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</si>
  <si>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</si>
  <si>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</si>
  <si>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</si>
  <si>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</si>
  <si>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</si>
  <si>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</si>
  <si>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</si>
  <si>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</si>
  <si>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</si>
  <si>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</si>
  <si>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</si>
  <si>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</si>
  <si>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</si>
  <si>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</si>
  <si>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</si>
  <si>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</si>
  <si>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</si>
  <si>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</si>
  <si>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</si>
  <si>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</si>
  <si>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</si>
  <si>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</si>
  <si>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</si>
  <si>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</si>
  <si>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</si>
  <si>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</si>
  <si>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</si>
  <si>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</si>
  <si>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</si>
  <si>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</si>
  <si>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</si>
  <si>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</si>
  <si>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</si>
  <si>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</si>
  <si>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</si>
  <si>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</si>
  <si>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</si>
  <si>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</si>
  <si>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</si>
  <si>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</si>
  <si>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</si>
  <si>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</si>
  <si>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</si>
  <si>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</si>
  <si>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</si>
  <si>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</si>
  <si>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</si>
  <si>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</si>
  <si>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</si>
  <si>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</si>
  <si>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</si>
  <si>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</si>
  <si>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</si>
  <si>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</si>
  <si>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</si>
  <si>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</si>
  <si>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</si>
  <si>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</si>
  <si>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</si>
  <si>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</si>
  <si>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</si>
  <si>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</si>
  <si>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</si>
  <si>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</si>
  <si>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</si>
  <si>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</si>
  <si>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</si>
  <si>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</si>
  <si>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</si>
  <si>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</si>
  <si>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</si>
  <si>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</si>
  <si>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</si>
  <si>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</si>
  <si>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</si>
  <si>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</si>
  <si>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</si>
  <si>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</si>
  <si>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</si>
  <si>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</si>
  <si>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</si>
  <si>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</si>
  <si>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</si>
  <si>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</si>
  <si>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</si>
  <si>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</si>
  <si>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</si>
  <si>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</si>
  <si>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</si>
  <si>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</si>
  <si>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</si>
  <si>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</si>
  <si>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</si>
  <si>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</si>
  <si>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</si>
  <si>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</si>
  <si>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</si>
  <si>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</si>
  <si>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</si>
  <si>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</si>
  <si>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</si>
  <si>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</si>
  <si>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</si>
  <si>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</si>
  <si>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</si>
  <si>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</si>
  <si>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</si>
  <si>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</si>
  <si>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</si>
  <si>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</si>
  <si>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</si>
  <si>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</si>
  <si>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</si>
  <si>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</si>
  <si>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</si>
  <si>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</si>
  <si>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</si>
  <si>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</si>
  <si>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</si>
  <si>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</si>
  <si>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</si>
  <si>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</si>
  <si>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</si>
  <si>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</si>
  <si>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</si>
  <si>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</si>
  <si>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</si>
  <si>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</si>
  <si>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</si>
  <si>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</si>
  <si>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</si>
  <si>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</si>
  <si>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</si>
  <si>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</si>
  <si>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</si>
  <si>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</si>
  <si>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</si>
  <si>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</si>
  <si>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</si>
  <si>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</si>
  <si>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</si>
  <si>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</si>
  <si>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</si>
  <si>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</si>
  <si>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</si>
  <si>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</si>
  <si>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</si>
  <si>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</si>
  <si>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</si>
  <si>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</si>
  <si>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</si>
  <si>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</si>
  <si>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</si>
  <si>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</si>
  <si>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</si>
  <si>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</si>
  <si>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</si>
  <si>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</si>
  <si>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</si>
  <si>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</si>
  <si>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</si>
  <si>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</si>
  <si>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</si>
  <si>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</si>
  <si>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</si>
  <si>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</si>
  <si>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</si>
  <si>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</si>
  <si>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</si>
  <si>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</si>
  <si>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</si>
  <si>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</si>
  <si>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</si>
  <si>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</si>
  <si>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</si>
  <si>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</si>
  <si>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</si>
  <si>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</si>
  <si>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</si>
  <si>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</si>
  <si>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</si>
  <si>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</si>
  <si>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</si>
  <si>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</si>
  <si>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</si>
  <si>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</si>
  <si>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</si>
  <si>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</si>
  <si>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</si>
  <si>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</si>
  <si>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</si>
  <si>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</si>
  <si>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</si>
  <si>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</si>
  <si>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</si>
  <si>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</si>
  <si>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</si>
  <si>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</si>
  <si>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</si>
  <si>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</si>
  <si>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</si>
  <si>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</si>
  <si>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</si>
  <si>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</si>
  <si>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</si>
  <si>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</si>
  <si>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</si>
  <si>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</si>
  <si>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</si>
  <si>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</si>
  <si>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</si>
  <si>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</si>
  <si>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</si>
  <si>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</si>
  <si>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</si>
  <si>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</si>
  <si>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</si>
  <si>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</si>
  <si>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</si>
  <si>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</si>
  <si>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</si>
  <si>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</si>
  <si>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</si>
  <si>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</si>
  <si>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</si>
  <si>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</si>
  <si>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</si>
  <si>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</si>
  <si>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</si>
  <si>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</si>
  <si>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</si>
  <si>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</si>
  <si>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</si>
  <si>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</si>
  <si>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</si>
  <si>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</si>
  <si>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</si>
  <si>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</si>
  <si>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</si>
  <si>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</si>
  <si>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</si>
  <si>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</si>
  <si>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</si>
  <si>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</si>
  <si>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</si>
  <si>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</si>
  <si>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</si>
  <si>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</si>
  <si>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</si>
  <si>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</si>
  <si>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</si>
  <si>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</si>
  <si>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</si>
  <si>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</si>
  <si>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</si>
  <si>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</si>
  <si>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</si>
  <si>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</si>
  <si>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</si>
  <si>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</si>
  <si>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</si>
  <si>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</si>
  <si>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</si>
  <si>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</si>
  <si>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</si>
  <si>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</si>
  <si>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</si>
  <si>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</si>
  <si>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</si>
  <si>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</si>
  <si>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</si>
  <si>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</si>
  <si>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</si>
  <si>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</si>
  <si>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</si>
  <si>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</si>
  <si>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</si>
  <si>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</si>
  <si>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</si>
  <si>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</si>
  <si>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</si>
  <si>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</si>
  <si>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</si>
  <si>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</si>
  <si>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</si>
  <si>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</si>
  <si>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</si>
  <si>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</si>
  <si>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</si>
  <si>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</si>
  <si>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</si>
  <si>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</si>
  <si>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</si>
  <si>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</si>
  <si>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</si>
  <si>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</si>
  <si>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</si>
  <si>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</si>
  <si>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</si>
  <si>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</si>
  <si>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</si>
  <si>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</si>
  <si>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</si>
  <si>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</si>
  <si>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</si>
  <si>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</si>
  <si>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</si>
  <si>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</si>
  <si>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</si>
  <si>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</si>
  <si>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</si>
  <si>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</si>
  <si>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</si>
  <si>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</si>
  <si>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</si>
  <si>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</si>
  <si>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</si>
  <si>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</si>
  <si>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</si>
  <si>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</si>
  <si>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</si>
  <si>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</si>
  <si>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</si>
  <si>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</si>
  <si>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</si>
  <si>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</si>
  <si>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</si>
  <si>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</si>
  <si>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</si>
  <si>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</si>
  <si>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</si>
  <si>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</si>
  <si>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</si>
  <si>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</si>
  <si>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</si>
  <si>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</si>
  <si>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</si>
  <si>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</si>
  <si>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</si>
  <si>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</si>
  <si>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</si>
  <si>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</si>
  <si>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</si>
  <si>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</si>
  <si>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</si>
  <si>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</si>
  <si>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</si>
  <si>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</si>
  <si>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</si>
  <si>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</si>
  <si>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</si>
  <si>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</si>
  <si>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</si>
  <si>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</si>
  <si>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</si>
  <si>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</si>
  <si>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</si>
  <si>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</si>
  <si>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</si>
  <si>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</si>
  <si>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</si>
  <si>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</si>
  <si>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</si>
  <si>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</si>
  <si>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</si>
  <si>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</si>
  <si>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</si>
  <si>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</si>
  <si>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</si>
  <si>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</si>
  <si>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</si>
  <si>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</si>
  <si>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</si>
  <si>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</si>
  <si>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</si>
  <si>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</si>
  <si>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</si>
  <si>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</si>
  <si>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</si>
  <si>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</si>
  <si>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</si>
  <si>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</si>
  <si>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</si>
  <si>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</si>
  <si>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</si>
  <si>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</si>
  <si>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</si>
  <si>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</si>
  <si>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</si>
  <si>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</si>
  <si>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</si>
  <si>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</si>
  <si>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</si>
  <si>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</si>
  <si>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</si>
  <si>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</si>
  <si>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</si>
  <si>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</si>
  <si>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</si>
  <si>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</si>
  <si>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</si>
  <si>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</si>
  <si>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</si>
  <si>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</si>
  <si>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</si>
  <si>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</si>
  <si>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</si>
  <si>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</si>
  <si>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</si>
  <si>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</si>
  <si>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</si>
  <si>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</si>
  <si>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</si>
  <si>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</si>
  <si>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</si>
  <si>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</si>
  <si>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</si>
  <si>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</si>
  <si>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</si>
  <si>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</si>
  <si>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</si>
  <si>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</si>
  <si>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</si>
  <si>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</si>
  <si>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</si>
  <si>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</si>
  <si>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</si>
  <si>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</si>
  <si>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</si>
  <si>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</si>
  <si>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</si>
  <si>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</si>
  <si>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</si>
  <si>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</si>
  <si>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</si>
  <si>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</si>
  <si>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</si>
  <si>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</si>
  <si>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</si>
  <si>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</si>
  <si>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</si>
  <si>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</si>
  <si>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</si>
  <si>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</si>
  <si>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</si>
  <si>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</si>
  <si>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</si>
  <si>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</si>
  <si>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</si>
  <si>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</si>
  <si>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</si>
  <si>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</si>
  <si>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</si>
  <si>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</si>
  <si>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</si>
  <si>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</si>
  <si>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</si>
  <si>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</si>
  <si>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</si>
  <si>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</si>
  <si>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</si>
  <si>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</si>
  <si>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</si>
  <si>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</si>
  <si>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</si>
  <si>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</si>
  <si>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</si>
  <si>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</si>
  <si>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</si>
  <si>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</si>
  <si>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</si>
  <si>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</si>
  <si>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</si>
  <si>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</si>
  <si>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</si>
  <si>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</si>
  <si>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</si>
  <si>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</si>
  <si>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</si>
  <si>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</si>
  <si>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</si>
  <si>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</si>
  <si>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</si>
  <si>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</si>
  <si>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</si>
  <si>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</si>
  <si>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</si>
  <si>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</si>
  <si>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</si>
  <si>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</si>
  <si>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</si>
  <si>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</si>
  <si>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</si>
  <si>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</si>
  <si>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</si>
  <si>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</si>
  <si>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</si>
  <si>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</si>
  <si>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</si>
  <si>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</si>
  <si>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</si>
  <si>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</si>
  <si>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</si>
  <si>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</si>
  <si>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</si>
  <si>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</si>
  <si>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</si>
  <si>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</si>
  <si>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</si>
  <si>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</si>
  <si>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</si>
  <si>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</si>
  <si>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</si>
  <si>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</si>
  <si>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</si>
  <si>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</si>
  <si>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</si>
  <si>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</si>
  <si>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</si>
  <si>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</si>
  <si>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</si>
  <si>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</si>
  <si>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</si>
  <si>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</si>
  <si>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</si>
  <si>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</si>
  <si>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</si>
  <si>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</si>
  <si>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</si>
  <si>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</si>
  <si>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</si>
  <si>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</si>
  <si>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</si>
  <si>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</si>
  <si>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</si>
  <si>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</si>
  <si>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</si>
  <si>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</si>
  <si>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</si>
  <si>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</si>
  <si>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</si>
  <si>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</si>
  <si>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</si>
  <si>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</si>
  <si>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</si>
  <si>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</si>
  <si>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</si>
  <si>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</si>
  <si>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</si>
  <si>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</si>
  <si>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</si>
  <si>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</si>
  <si>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</si>
  <si>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</si>
  <si>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</si>
  <si>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</si>
  <si>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</si>
  <si>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</si>
  <si>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</si>
  <si>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</si>
  <si>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</si>
  <si>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</si>
  <si>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</si>
  <si>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</si>
  <si>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</si>
  <si>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</si>
  <si>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</si>
  <si>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</si>
  <si>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</si>
  <si>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</si>
  <si>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</si>
  <si>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</si>
  <si>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</si>
  <si>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</si>
  <si>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</si>
  <si>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</si>
  <si>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</si>
  <si>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</si>
  <si>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</si>
  <si>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</si>
  <si>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</si>
  <si>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</si>
  <si>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</si>
  <si>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</si>
  <si>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</si>
  <si>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</si>
  <si>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</si>
  <si>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</si>
  <si>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</si>
  <si>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</si>
  <si>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</si>
  <si>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</si>
  <si>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</si>
  <si>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</si>
  <si>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</si>
  <si>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</si>
  <si>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</si>
  <si>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</si>
  <si>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</si>
  <si>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</si>
  <si>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</si>
  <si>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</si>
  <si>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</si>
  <si>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</si>
  <si>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</si>
  <si>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</si>
  <si>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</si>
  <si>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</si>
  <si>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</si>
  <si>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</si>
  <si>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</si>
  <si>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</si>
  <si>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</si>
  <si>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</si>
  <si>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</si>
  <si>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</si>
  <si>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</si>
  <si>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</si>
  <si>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</si>
  <si>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</si>
  <si>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</si>
  <si>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</si>
  <si>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</si>
  <si>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</si>
  <si>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</si>
  <si>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</si>
  <si>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</si>
  <si>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</si>
  <si>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</si>
  <si>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</si>
  <si>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</si>
  <si>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</si>
  <si>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</si>
  <si>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</si>
  <si>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</si>
  <si>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</si>
  <si>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</si>
  <si>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</si>
  <si>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</si>
  <si>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</si>
  <si>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</si>
  <si>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</si>
  <si>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</si>
  <si>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</si>
  <si>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</si>
  <si>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</si>
  <si>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</si>
  <si>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</si>
  <si>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</si>
  <si>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</si>
  <si>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</si>
  <si>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</si>
  <si>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</si>
  <si>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</si>
  <si>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</si>
  <si>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</si>
  <si>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</si>
  <si>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</si>
  <si>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</si>
  <si>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</si>
  <si>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</si>
  <si>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</si>
  <si>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</si>
  <si>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</si>
  <si>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</si>
  <si>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</si>
  <si>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</si>
  <si>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</si>
  <si>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</si>
  <si>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</si>
  <si>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</si>
  <si>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</si>
  <si>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</si>
  <si>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</si>
  <si>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</si>
  <si>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</si>
  <si>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</si>
  <si>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</si>
  <si>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</si>
  <si>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</si>
  <si>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</si>
  <si>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</si>
  <si>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</si>
  <si>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</si>
  <si>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</si>
  <si>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</si>
  <si>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</si>
  <si>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</si>
  <si>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</si>
  <si>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</si>
  <si>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</si>
  <si>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</si>
  <si>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</si>
  <si>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</si>
  <si>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</si>
  <si>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</si>
  <si>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</si>
  <si>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</si>
  <si>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</si>
  <si>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</si>
  <si>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</si>
  <si>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</si>
  <si>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</si>
  <si>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</si>
  <si>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</si>
  <si>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</si>
  <si>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</si>
  <si>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</si>
  <si>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</si>
  <si>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</si>
  <si>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</si>
  <si>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</si>
  <si>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</si>
  <si>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</si>
  <si>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</si>
  <si>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</si>
  <si>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</si>
  <si>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</si>
  <si>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</si>
  <si>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</si>
  <si>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</si>
  <si>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</si>
  <si>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</si>
  <si>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</si>
  <si>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</si>
  <si>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</si>
  <si>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</si>
  <si>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</si>
  <si>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</si>
  <si>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</si>
  <si>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</si>
  <si>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</si>
  <si>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</si>
  <si>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</si>
  <si>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</si>
  <si>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</si>
  <si>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</si>
  <si>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</si>
  <si>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</si>
  <si>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</si>
  <si>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</si>
  <si>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</si>
  <si>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</si>
  <si>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</si>
  <si>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</si>
  <si>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</si>
  <si>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</si>
  <si>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</si>
  <si>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</si>
  <si>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</si>
  <si>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</si>
  <si>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</si>
  <si>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</si>
  <si>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</si>
  <si>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</si>
  <si>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</si>
  <si>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</si>
  <si>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</si>
  <si>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</si>
  <si>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</si>
  <si>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</si>
  <si>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</si>
  <si>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</si>
  <si>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</si>
  <si>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</si>
  <si>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</si>
  <si>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</si>
  <si>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</si>
  <si>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</si>
  <si>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</si>
  <si>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</si>
  <si>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</si>
  <si>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</si>
  <si>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</si>
  <si>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</si>
  <si>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</si>
  <si>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</si>
  <si>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</si>
  <si>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</si>
  <si>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</si>
  <si>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</si>
  <si>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</si>
  <si>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</si>
  <si>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</si>
  <si>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</si>
  <si>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</si>
  <si>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</si>
  <si>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</si>
  <si>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</si>
  <si>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</si>
  <si>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</si>
  <si>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</si>
  <si>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</si>
  <si>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</si>
  <si>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</si>
  <si>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</si>
  <si>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</si>
  <si>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</si>
  <si>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</si>
  <si>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</si>
  <si>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</si>
  <si>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</si>
  <si>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</si>
  <si>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</si>
  <si>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</si>
  <si>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</si>
  <si>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</si>
  <si>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</si>
  <si>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</si>
  <si>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</si>
  <si>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</si>
  <si>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</si>
  <si>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</si>
  <si>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</si>
  <si>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</si>
  <si>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</si>
  <si>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</si>
  <si>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</si>
  <si>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</si>
  <si>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</si>
  <si>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</si>
  <si>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</si>
  <si>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</si>
  <si>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</si>
  <si>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</si>
  <si>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</si>
  <si>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</si>
  <si>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</si>
  <si>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</si>
  <si>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</si>
  <si>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</si>
  <si>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</si>
  <si>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</si>
  <si>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</si>
  <si>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</si>
  <si>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</si>
  <si>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</si>
  <si>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</si>
  <si>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</si>
  <si>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</si>
  <si>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</si>
  <si>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</si>
  <si>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</si>
  <si>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</si>
  <si>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</si>
  <si>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</si>
  <si>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</si>
  <si>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</si>
  <si>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</si>
  <si>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</si>
  <si>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</si>
  <si>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</si>
  <si>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</si>
  <si>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</si>
  <si>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</si>
  <si>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</si>
  <si>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</si>
  <si>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</si>
  <si>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</si>
  <si>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</si>
  <si>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</si>
  <si>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</si>
  <si>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</si>
  <si>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</si>
  <si>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</si>
  <si>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</si>
  <si>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</si>
  <si>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</si>
  <si>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</si>
  <si>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</si>
  <si>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</si>
  <si>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</si>
  <si>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</si>
  <si>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</si>
  <si>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</si>
  <si>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</si>
  <si>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</si>
  <si>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</si>
  <si>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</si>
  <si>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</si>
  <si>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</si>
  <si>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</si>
  <si>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</si>
  <si>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</si>
  <si>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</si>
  <si>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</si>
  <si>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</si>
  <si>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</si>
  <si>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</si>
  <si>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</si>
  <si>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</si>
  <si>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</si>
  <si>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</si>
  <si>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</si>
  <si>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</si>
  <si>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</si>
  <si>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</si>
  <si>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</si>
  <si>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</si>
  <si>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</si>
  <si>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</si>
  <si>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</si>
  <si>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</si>
  <si>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</si>
  <si>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</si>
  <si>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</si>
  <si>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</si>
  <si>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</si>
  <si>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</si>
  <si>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</si>
  <si>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</si>
  <si>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</si>
  <si>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</si>
  <si>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</si>
  <si>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</si>
  <si>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</si>
  <si>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</si>
  <si>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</si>
  <si>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</si>
  <si>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</si>
  <si>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</si>
  <si>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</si>
  <si>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</si>
  <si>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</si>
  <si>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</si>
  <si>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</si>
  <si>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</si>
  <si>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</si>
  <si>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</si>
  <si>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</si>
  <si>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</si>
  <si>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</si>
  <si>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</si>
  <si>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</si>
  <si>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</si>
  <si>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</si>
  <si>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</si>
  <si>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</si>
  <si>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</si>
  <si>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</si>
  <si>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</si>
  <si>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</si>
  <si>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</si>
  <si>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</si>
  <si>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</si>
  <si>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</si>
  <si>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</si>
  <si>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</si>
  <si>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</si>
  <si>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</si>
  <si>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</si>
  <si>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</si>
  <si>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</si>
  <si>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</si>
  <si>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</si>
  <si>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</si>
  <si>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</si>
  <si>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</si>
  <si>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</si>
  <si>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</si>
  <si>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</si>
  <si>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</si>
  <si>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</si>
  <si>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</si>
  <si>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</si>
  <si>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</si>
  <si>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</si>
  <si>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</si>
  <si>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</si>
  <si>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</si>
  <si>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</si>
  <si>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</si>
  <si>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</si>
  <si>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</si>
  <si>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</si>
  <si>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</si>
  <si>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</si>
  <si>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</si>
  <si>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</si>
  <si>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</si>
  <si>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</si>
  <si>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</si>
  <si>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</si>
  <si>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</si>
  <si>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</si>
  <si>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</si>
  <si>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</si>
  <si>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</si>
  <si>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</si>
  <si>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</si>
  <si>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</si>
  <si>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</si>
  <si>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</si>
  <si>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</si>
  <si>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</si>
  <si>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</si>
  <si>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</si>
  <si>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</si>
  <si>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</si>
  <si>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</si>
  <si>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</si>
  <si>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</si>
  <si>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</si>
  <si>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</si>
  <si>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</si>
  <si>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</si>
  <si>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</si>
  <si>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</si>
  <si>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</si>
  <si>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</si>
  <si>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</si>
  <si>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</si>
  <si>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</si>
  <si>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</si>
  <si>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</si>
  <si>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</si>
  <si>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</si>
  <si>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</si>
  <si>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</si>
  <si>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</si>
  <si>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</si>
  <si>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</si>
  <si>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</si>
  <si>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</si>
  <si>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</si>
  <si>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</si>
  <si>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</si>
  <si>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</si>
  <si>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</si>
  <si>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</si>
  <si>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</si>
  <si>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</si>
  <si>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</si>
  <si>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</si>
  <si>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</si>
  <si>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</si>
  <si>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</si>
  <si>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</si>
  <si>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</si>
  <si>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</si>
  <si>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</si>
  <si>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</si>
  <si>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</si>
  <si>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</si>
  <si>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</si>
  <si>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</si>
  <si>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</si>
  <si>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</si>
  <si>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</si>
  <si>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</si>
  <si>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</si>
  <si>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</si>
  <si>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</si>
  <si>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</si>
  <si>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</si>
  <si>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</si>
  <si>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</si>
  <si>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</si>
  <si>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</si>
  <si>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</si>
  <si>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</si>
  <si>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</si>
  <si>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</si>
  <si>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</si>
  <si>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</si>
  <si>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</si>
  <si>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</si>
  <si>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</si>
  <si>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</si>
  <si>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</si>
  <si>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</si>
  <si>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</si>
  <si>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</si>
  <si>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</si>
  <si>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</si>
  <si>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</si>
  <si>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</si>
  <si>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</si>
  <si>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</si>
  <si>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</si>
  <si>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</si>
  <si>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</si>
  <si>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</si>
  <si>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</si>
  <si>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</si>
  <si>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</si>
  <si>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</si>
  <si>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</si>
  <si>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</si>
  <si>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</si>
  <si>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</si>
  <si>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</si>
  <si>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</si>
  <si>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</si>
  <si>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</si>
  <si>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</si>
  <si>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</si>
  <si>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</si>
  <si>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</si>
  <si>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</si>
  <si>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</si>
  <si>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</si>
  <si>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</si>
  <si>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</si>
  <si>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</si>
  <si>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</si>
  <si>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</si>
  <si>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</si>
  <si>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</si>
  <si>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</si>
  <si>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</si>
  <si>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</si>
  <si>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</si>
  <si>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</si>
  <si>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</si>
  <si>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</si>
  <si>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</si>
  <si>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</si>
  <si>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</si>
  <si>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</si>
  <si>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</si>
  <si>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</si>
  <si>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</si>
  <si>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</si>
  <si>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</si>
  <si>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</si>
  <si>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</si>
  <si>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</si>
  <si>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</si>
  <si>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</si>
  <si>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</si>
  <si>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</si>
  <si>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</si>
  <si>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</si>
  <si>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</si>
  <si>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</si>
  <si>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</si>
  <si>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</si>
  <si>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</si>
  <si>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</si>
  <si>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</si>
  <si>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</si>
  <si>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</si>
  <si>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</si>
  <si>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</si>
  <si>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</si>
  <si>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</si>
  <si>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</si>
  <si>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</si>
  <si>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</si>
  <si>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</si>
  <si>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</si>
  <si>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</si>
  <si>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</si>
  <si>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</si>
  <si>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</si>
  <si>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</si>
  <si>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</si>
  <si>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</si>
  <si>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</si>
  <si>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</si>
  <si>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</si>
  <si>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</si>
  <si>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</si>
  <si>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</si>
  <si>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</si>
  <si>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</si>
  <si>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</si>
  <si>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</si>
  <si>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</si>
  <si>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</si>
  <si>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</si>
  <si>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</si>
  <si>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</si>
  <si>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</si>
  <si>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</si>
  <si>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</si>
  <si>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</si>
  <si>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</si>
  <si>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</si>
  <si>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</si>
  <si>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</si>
  <si>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</si>
  <si>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</si>
  <si>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</si>
  <si>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</si>
  <si>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</si>
  <si>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</si>
  <si>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</si>
  <si>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</si>
  <si>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</si>
  <si>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</si>
  <si>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</si>
  <si>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</si>
  <si>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</si>
  <si>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</si>
  <si>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</si>
  <si>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</si>
  <si>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</si>
  <si>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</si>
  <si>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</si>
  <si>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</si>
  <si>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</si>
  <si>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</si>
  <si>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</si>
  <si>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</si>
  <si>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</si>
  <si>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</si>
  <si>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</si>
  <si>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</si>
  <si>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</si>
  <si>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</si>
  <si>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</si>
  <si>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</si>
  <si>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</si>
  <si>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</si>
  <si>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</si>
  <si>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</si>
  <si>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</si>
  <si>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</si>
  <si>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</si>
  <si>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</si>
  <si>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</si>
  <si>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</si>
  <si>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</si>
  <si>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</si>
  <si>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</si>
  <si>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</si>
  <si>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</si>
  <si>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</si>
  <si>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</si>
  <si>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</si>
  <si>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</si>
  <si>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</si>
  <si>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</si>
  <si>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</si>
  <si>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</si>
  <si>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</si>
  <si>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</si>
  <si>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</si>
  <si>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</si>
  <si>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</si>
  <si>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</si>
  <si>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</si>
  <si>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</si>
  <si>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</si>
  <si>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</si>
  <si>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</si>
  <si>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</si>
  <si>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</si>
  <si>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</si>
  <si>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</si>
  <si>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</si>
  <si>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</si>
  <si>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</si>
  <si>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</si>
  <si>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</si>
  <si>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</si>
  <si>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</si>
  <si>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</si>
  <si>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</si>
  <si>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</si>
  <si>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</si>
  <si>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</si>
  <si>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</si>
  <si>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</si>
  <si>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</si>
  <si>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</si>
  <si>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</si>
  <si>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</si>
  <si>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</si>
  <si>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</si>
  <si>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</si>
  <si>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</si>
  <si>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</si>
  <si>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</si>
  <si>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</si>
  <si>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</si>
  <si>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</si>
  <si>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</si>
  <si>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</si>
  <si>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</si>
  <si>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</si>
  <si>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</si>
  <si>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</si>
  <si>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</si>
  <si>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</si>
  <si>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</si>
  <si>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</si>
  <si>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</si>
  <si>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</si>
  <si>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</si>
  <si>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</si>
  <si>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</si>
  <si>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</si>
  <si>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</si>
  <si>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</si>
  <si>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</si>
  <si>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</si>
  <si>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</si>
  <si>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</si>
  <si>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</si>
  <si>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</si>
  <si>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</si>
  <si>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</si>
  <si>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</si>
  <si>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</si>
  <si>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</si>
  <si>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</si>
  <si>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</si>
  <si>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</si>
  <si>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</si>
  <si>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</si>
  <si>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</si>
  <si>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</si>
  <si>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</si>
  <si>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</si>
  <si>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</si>
  <si>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</si>
  <si>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</si>
  <si>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</si>
  <si>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</si>
  <si>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</si>
  <si>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</si>
  <si>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</si>
  <si>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</si>
  <si>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</si>
  <si>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</si>
  <si>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</si>
  <si>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</si>
  <si>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</si>
  <si>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</si>
  <si>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</si>
  <si>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</si>
  <si>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</si>
  <si>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</si>
  <si>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</si>
  <si>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</si>
  <si>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</si>
  <si>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</si>
  <si>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</si>
  <si>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</si>
  <si>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</si>
  <si>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</si>
  <si>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</si>
  <si>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</si>
  <si>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</si>
  <si>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</si>
  <si>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</si>
  <si>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</si>
  <si>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</si>
  <si>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</si>
  <si>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</si>
  <si>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</si>
  <si>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</si>
  <si>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</si>
  <si>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</si>
  <si>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</si>
  <si>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</si>
  <si>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</si>
  <si>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</si>
  <si>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</si>
  <si>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</si>
  <si>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</si>
  <si>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</si>
  <si>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</si>
  <si>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</si>
  <si>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</si>
  <si>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</si>
  <si>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</si>
  <si>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</si>
  <si>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</si>
  <si>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</si>
  <si>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</si>
  <si>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</si>
  <si>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</si>
  <si>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</si>
  <si>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</si>
  <si>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</si>
  <si>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</si>
  <si>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</si>
  <si>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</si>
  <si>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</si>
  <si>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</si>
  <si>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</si>
  <si>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</si>
  <si>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</si>
  <si>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</si>
  <si>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</si>
  <si>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</si>
  <si>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</si>
  <si>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</si>
  <si>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</si>
  <si>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</si>
  <si>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</si>
  <si>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</si>
  <si>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</si>
  <si>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</si>
  <si>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</si>
  <si>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</si>
  <si>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</si>
  <si>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</si>
  <si>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</si>
  <si>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</si>
  <si>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</si>
  <si>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</si>
  <si>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</si>
  <si>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</si>
  <si>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</si>
  <si>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</si>
  <si>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</si>
  <si>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</si>
  <si>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</si>
  <si>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</si>
  <si>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</si>
  <si>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</si>
  <si>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</si>
  <si>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</si>
  <si>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</si>
  <si>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</si>
  <si>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</si>
  <si>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</si>
  <si>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</si>
  <si>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</si>
  <si>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</si>
  <si>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</si>
  <si>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</si>
  <si>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</si>
  <si>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</si>
  <si>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</si>
  <si>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</si>
  <si>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</si>
  <si>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</si>
  <si>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</si>
  <si>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</si>
  <si>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</si>
  <si>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</si>
  <si>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</si>
  <si>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</si>
  <si>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</si>
  <si>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</si>
  <si>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</si>
  <si>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</si>
  <si>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</si>
  <si>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</si>
  <si>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</si>
  <si>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</si>
  <si>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</si>
  <si>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</si>
  <si>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</si>
  <si>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</si>
  <si>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</si>
  <si>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</si>
  <si>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</si>
  <si>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</si>
  <si>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</si>
  <si>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</si>
  <si>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</si>
  <si>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</si>
  <si>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</si>
  <si>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</si>
  <si>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</si>
  <si>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</si>
  <si>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</si>
  <si>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</si>
  <si>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</si>
  <si>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</si>
  <si>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</si>
  <si>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</si>
  <si>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</si>
  <si>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</si>
  <si>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</si>
  <si>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</si>
  <si>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</si>
  <si>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</si>
  <si>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</si>
  <si>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</si>
  <si>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</si>
  <si>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</si>
  <si>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</si>
  <si>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</si>
  <si>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</si>
  <si>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</si>
  <si>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</si>
  <si>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</si>
  <si>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</si>
  <si>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</si>
  <si>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</si>
  <si>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</si>
  <si>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</si>
  <si>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</si>
  <si>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</si>
  <si>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</si>
  <si>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</si>
  <si>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</si>
  <si>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</si>
  <si>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</si>
  <si>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</si>
  <si>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</si>
  <si>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</si>
  <si>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</si>
  <si>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</si>
  <si>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</si>
  <si>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</si>
  <si>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</si>
  <si>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</si>
  <si>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</si>
  <si>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</si>
  <si>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</si>
  <si>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</si>
  <si>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</si>
  <si>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</si>
  <si>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</si>
  <si>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</si>
  <si>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</si>
  <si>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</si>
  <si>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</si>
  <si>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</si>
  <si>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</si>
  <si>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</si>
  <si>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</si>
  <si>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</si>
  <si>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</si>
  <si>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</si>
  <si>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</si>
  <si>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</si>
  <si>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</si>
  <si>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</si>
  <si>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</si>
  <si>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</si>
  <si>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</si>
  <si>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</si>
  <si>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</si>
  <si>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</si>
  <si>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</si>
  <si>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</si>
  <si>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</si>
  <si>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</si>
  <si>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</si>
  <si>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</si>
  <si>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</si>
  <si>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</si>
  <si>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</si>
  <si>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</si>
  <si>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</si>
  <si>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</si>
  <si>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</si>
  <si>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</si>
  <si>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</si>
  <si>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</si>
  <si>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</si>
  <si>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</si>
  <si>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</si>
  <si>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</si>
  <si>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</si>
  <si>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</si>
  <si>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</si>
  <si>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</si>
  <si>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</si>
  <si>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</si>
  <si>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</si>
  <si>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</si>
  <si>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</si>
  <si>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</si>
  <si>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</si>
  <si>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</si>
  <si>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</si>
  <si>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</si>
  <si>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</si>
  <si>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</si>
  <si>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</si>
  <si>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</si>
  <si>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</si>
  <si>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</si>
  <si>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</si>
  <si>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</si>
  <si>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</si>
  <si>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</si>
  <si>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</si>
  <si>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</si>
  <si>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</si>
  <si>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</si>
  <si>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</si>
  <si>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</si>
  <si>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</si>
  <si>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</si>
  <si>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</si>
  <si>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</si>
  <si>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</si>
  <si>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</si>
  <si>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</si>
  <si>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</si>
  <si>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</si>
  <si>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</si>
  <si>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</si>
  <si>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</si>
  <si>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</si>
  <si>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</si>
  <si>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</si>
  <si>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</si>
  <si>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</si>
  <si>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</si>
  <si>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</si>
  <si>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</si>
  <si>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</si>
  <si>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</si>
  <si>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</si>
  <si>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</si>
  <si>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</si>
  <si>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</si>
  <si>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</si>
  <si>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</si>
  <si>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</si>
  <si>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</si>
  <si>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</si>
  <si>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</si>
  <si>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</si>
  <si>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</si>
  <si>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</si>
  <si>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</si>
  <si>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</si>
  <si>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</si>
  <si>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</si>
  <si>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</si>
  <si>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</si>
  <si>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</si>
  <si>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</si>
  <si>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</si>
  <si>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</si>
  <si>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</si>
  <si>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</si>
  <si>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</si>
  <si>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</si>
  <si>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</si>
  <si>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</si>
  <si>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</si>
  <si>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</si>
  <si>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</si>
  <si>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</si>
  <si>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</si>
  <si>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</si>
  <si>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</si>
  <si>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</si>
  <si>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</si>
  <si>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</si>
  <si>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</si>
  <si>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</si>
  <si>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</si>
  <si>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</si>
  <si>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</si>
  <si>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</si>
  <si>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</si>
  <si>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</si>
  <si>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</si>
  <si>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</si>
  <si>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</si>
  <si>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</si>
  <si>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</si>
  <si>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</si>
  <si>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</si>
  <si>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</si>
  <si>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</si>
  <si>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</si>
  <si>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</si>
  <si>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</si>
  <si>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</si>
  <si>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</si>
  <si>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</si>
  <si>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</si>
  <si>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</si>
  <si>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</si>
  <si>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</si>
  <si>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</si>
  <si>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</si>
  <si>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</si>
  <si>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</si>
  <si>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</si>
  <si>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</si>
  <si>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</si>
  <si>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</si>
  <si>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</si>
  <si>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</si>
  <si>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</si>
  <si>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</si>
  <si>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</si>
  <si>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</si>
  <si>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</si>
  <si>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</si>
  <si>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</si>
  <si>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</si>
  <si>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</si>
  <si>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</si>
  <si>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</si>
  <si>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</si>
  <si>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</si>
  <si>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</si>
  <si>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</si>
  <si>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</si>
  <si>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</si>
  <si>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</si>
  <si>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</si>
  <si>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</si>
  <si>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</si>
  <si>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</si>
  <si>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</si>
  <si>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</si>
  <si>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</si>
  <si>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</si>
  <si>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</si>
  <si>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</si>
  <si>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</si>
  <si>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</si>
  <si>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</si>
  <si>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</si>
  <si>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</si>
  <si>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</si>
  <si>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</si>
  <si>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</si>
  <si>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</si>
  <si>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</si>
  <si>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</si>
  <si>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</si>
  <si>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</si>
  <si>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</si>
  <si>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</si>
  <si>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</si>
  <si>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</si>
  <si>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</si>
  <si>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</si>
  <si>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</si>
  <si>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</si>
  <si>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</si>
  <si>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</si>
  <si>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</si>
  <si>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</si>
  <si>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</si>
  <si>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</si>
  <si>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</si>
  <si>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</si>
  <si>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</si>
  <si>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</si>
  <si>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</si>
  <si>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</si>
  <si>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</si>
  <si>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</si>
  <si>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</si>
  <si>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</si>
  <si>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</si>
  <si>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</si>
  <si>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</si>
  <si>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</si>
  <si>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</si>
  <si>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</si>
  <si>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</si>
  <si>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</si>
  <si>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</si>
  <si>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</si>
  <si>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</si>
  <si>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</si>
  <si>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</si>
  <si>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</si>
  <si>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</si>
  <si>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</si>
  <si>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</si>
  <si>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</si>
  <si>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</si>
  <si>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</si>
  <si>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</si>
  <si>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</si>
  <si>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</si>
  <si>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</si>
  <si>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</si>
  <si>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</si>
  <si>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</si>
  <si>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</si>
  <si>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</si>
  <si>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</si>
  <si>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</si>
  <si>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</si>
  <si>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</si>
  <si>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</si>
  <si>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</si>
  <si>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</si>
  <si>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</si>
  <si>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</si>
  <si>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</si>
  <si>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</si>
  <si>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</si>
  <si>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</si>
  <si>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</si>
  <si>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</si>
  <si>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</si>
  <si>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</si>
  <si>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</si>
  <si>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</si>
  <si>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</si>
  <si>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</si>
  <si>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</si>
  <si>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</si>
  <si>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</si>
  <si>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</si>
  <si>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</si>
  <si>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</si>
  <si>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</si>
  <si>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</si>
  <si>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</si>
  <si>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</si>
  <si>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</si>
  <si>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</si>
  <si>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</si>
  <si>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</si>
  <si>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</si>
  <si>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</si>
  <si>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</si>
  <si>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</si>
  <si>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</si>
  <si>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</si>
  <si>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</si>
  <si>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</si>
  <si>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</si>
  <si>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</si>
  <si>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</si>
  <si>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</si>
  <si>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</si>
  <si>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</si>
  <si>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</si>
  <si>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</si>
  <si>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</si>
  <si>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</si>
  <si>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</si>
  <si>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</si>
  <si>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</si>
  <si>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</si>
  <si>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</si>
  <si>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</si>
  <si>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</si>
  <si>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</si>
  <si>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</si>
  <si>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</si>
  <si>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</si>
  <si>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</si>
  <si>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</si>
  <si>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</si>
  <si>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</si>
  <si>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</si>
  <si>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</si>
  <si>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</si>
  <si>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</si>
  <si>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</si>
  <si>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</si>
  <si>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</si>
  <si>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</si>
  <si>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</si>
  <si>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</si>
  <si>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</si>
  <si>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</si>
  <si>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</si>
  <si>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</si>
  <si>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</si>
  <si>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</si>
  <si>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</si>
  <si>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</si>
  <si>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</si>
  <si>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</si>
  <si>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</si>
  <si>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</si>
  <si>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</si>
  <si>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</si>
  <si>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</si>
  <si>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</si>
  <si>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</si>
  <si>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</si>
  <si>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</si>
  <si>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</si>
  <si>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</si>
  <si>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</si>
  <si>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</si>
  <si>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</si>
  <si>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</si>
  <si>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</si>
  <si>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</si>
  <si>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</si>
  <si>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</si>
  <si>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</si>
  <si>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</si>
  <si>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</si>
  <si>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</si>
  <si>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</si>
  <si>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</si>
  <si>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</si>
  <si>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</si>
  <si>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</si>
  <si>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</si>
  <si>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</si>
  <si>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</si>
  <si>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</si>
  <si>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</si>
  <si>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</si>
  <si>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</si>
  <si>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</si>
  <si>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</si>
  <si>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</si>
  <si>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</si>
  <si>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</si>
  <si>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</si>
  <si>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</si>
  <si>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</si>
  <si>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</si>
  <si>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</si>
  <si>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</si>
  <si>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</si>
  <si>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</si>
  <si>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</si>
  <si>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</si>
  <si>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</si>
  <si>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</si>
  <si>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</si>
  <si>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</si>
  <si>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</si>
  <si>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</si>
  <si>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</si>
  <si>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</si>
  <si>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</si>
  <si>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</si>
  <si>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</si>
  <si>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</si>
  <si>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</si>
  <si>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</si>
  <si>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</si>
  <si>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</si>
  <si>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</si>
  <si>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</si>
  <si>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</si>
  <si>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</si>
  <si>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</si>
  <si>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</si>
  <si>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</si>
  <si>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</si>
  <si>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</si>
  <si>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</si>
  <si>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</si>
  <si>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</si>
  <si>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</si>
  <si>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</si>
  <si>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</si>
  <si>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</si>
  <si>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</si>
  <si>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</si>
  <si>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</si>
  <si>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</si>
  <si>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</si>
  <si>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</si>
  <si>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</si>
  <si>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</si>
  <si>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</si>
  <si>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</si>
  <si>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</si>
  <si>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</si>
  <si>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</si>
  <si>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</si>
  <si>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</si>
  <si>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</si>
  <si>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</si>
  <si>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</si>
  <si>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</si>
  <si>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</si>
  <si>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</si>
  <si>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</si>
  <si>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</si>
  <si>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</si>
  <si>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</si>
  <si>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</si>
  <si>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</si>
  <si>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</si>
  <si>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</si>
  <si>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</si>
  <si>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</si>
  <si>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</si>
  <si>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</si>
  <si>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</si>
  <si>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</si>
  <si>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</si>
  <si>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</si>
  <si>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</si>
  <si>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</si>
  <si>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</si>
  <si>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</si>
  <si>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</si>
  <si>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</si>
  <si>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</si>
  <si>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</si>
  <si>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</si>
  <si>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</si>
  <si>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</si>
  <si>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</si>
  <si>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</si>
  <si>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</si>
  <si>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</si>
  <si>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</si>
  <si>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</si>
  <si>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</si>
  <si>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</si>
  <si>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</si>
  <si>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</si>
  <si>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</si>
  <si>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</si>
  <si>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</si>
  <si>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</si>
  <si>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</si>
  <si>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</si>
  <si>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</si>
  <si>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</si>
  <si>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</si>
  <si>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</si>
  <si>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</si>
  <si>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</si>
  <si>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</si>
  <si>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</si>
  <si>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</si>
  <si>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</si>
  <si>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</si>
  <si>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</si>
  <si>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</si>
  <si>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</si>
  <si>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</si>
  <si>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</si>
  <si>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</si>
  <si>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</si>
  <si>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</si>
  <si>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</si>
  <si>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</si>
  <si>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</si>
  <si>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</si>
  <si>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</si>
  <si>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</si>
  <si>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</si>
  <si>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</si>
  <si>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</si>
  <si>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</si>
  <si>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</si>
  <si>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</si>
  <si>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</si>
  <si>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</si>
  <si>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</si>
  <si>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</si>
  <si>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</si>
  <si>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</si>
  <si>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</si>
  <si>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</si>
  <si>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</si>
  <si>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</si>
  <si>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</si>
  <si>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</si>
  <si>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</si>
  <si>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</si>
  <si>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</si>
  <si>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</si>
  <si>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</si>
  <si>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</si>
  <si>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</si>
  <si>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</si>
  <si>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</si>
  <si>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</si>
  <si>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</si>
  <si>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</si>
  <si>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</si>
  <si>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</si>
  <si>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</si>
  <si>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</si>
  <si>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</si>
  <si>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</si>
  <si>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</si>
  <si>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</si>
  <si>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</si>
  <si>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</si>
  <si>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</si>
  <si>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</si>
  <si>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</si>
  <si>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</si>
  <si>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</si>
  <si>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</si>
  <si>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</si>
  <si>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</si>
  <si>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</si>
  <si>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</si>
  <si>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</si>
  <si>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</si>
  <si>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</si>
  <si>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</si>
  <si>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</si>
  <si>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</si>
  <si>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</si>
  <si>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</si>
  <si>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</si>
  <si>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</si>
  <si>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</si>
  <si>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</si>
  <si>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</si>
  <si>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</si>
  <si>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</si>
  <si>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</si>
  <si>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</si>
  <si>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</si>
  <si>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</si>
  <si>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</si>
  <si>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</si>
  <si>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</si>
  <si>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</si>
  <si>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</si>
  <si>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</si>
  <si>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</si>
  <si>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</si>
  <si>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</si>
  <si>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</si>
  <si>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</si>
  <si>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</si>
  <si>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</si>
  <si>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</si>
  <si>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</si>
  <si>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</si>
  <si>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</si>
  <si>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</si>
  <si>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</si>
  <si>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</si>
  <si>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</si>
  <si>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</si>
  <si>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</si>
  <si>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</si>
  <si>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</si>
  <si>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</si>
  <si>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</si>
  <si>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</si>
  <si>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</si>
  <si>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</si>
  <si>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</si>
  <si>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</si>
  <si>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</si>
  <si>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</si>
  <si>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</si>
  <si>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</si>
  <si>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</si>
  <si>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</si>
  <si>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</si>
  <si>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</si>
  <si>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</si>
  <si>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</si>
  <si>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</si>
  <si>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</si>
  <si>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</si>
  <si>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</si>
  <si>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</si>
  <si>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</si>
  <si>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</si>
  <si>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</si>
  <si>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</si>
  <si>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</si>
  <si>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</si>
  <si>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</si>
  <si>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</si>
  <si>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</si>
  <si>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</si>
  <si>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</si>
  <si>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</si>
  <si>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</si>
  <si>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</si>
  <si>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</si>
  <si>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</si>
  <si>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</si>
  <si>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</si>
  <si>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</si>
  <si>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</si>
  <si>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</si>
  <si>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</si>
  <si>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</si>
  <si>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</si>
  <si>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</si>
  <si>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</si>
  <si>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</si>
  <si>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</si>
  <si>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</si>
  <si>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</si>
  <si>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</si>
  <si>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</si>
  <si>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</si>
  <si>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</si>
  <si>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</si>
  <si>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</si>
  <si>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</si>
  <si>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</si>
  <si>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</si>
  <si>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</si>
  <si>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</si>
  <si>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</si>
  <si>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</si>
  <si>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</si>
  <si>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</si>
  <si>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</si>
  <si>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</si>
  <si>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</si>
  <si>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</si>
  <si>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</si>
  <si>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</si>
  <si>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</si>
  <si>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</si>
  <si>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</si>
  <si>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</si>
  <si>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</si>
  <si>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</si>
  <si>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</si>
  <si>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</si>
  <si>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</si>
  <si>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</si>
  <si>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</si>
  <si>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</si>
  <si>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</si>
  <si>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</si>
  <si>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</si>
  <si>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</si>
  <si>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</si>
  <si>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</si>
  <si>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</si>
  <si>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</si>
  <si>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</si>
  <si>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</si>
  <si>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</si>
  <si>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</si>
  <si>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</si>
  <si>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</si>
  <si>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</si>
  <si>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</si>
  <si>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</si>
  <si>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</si>
  <si>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</si>
  <si>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</si>
  <si>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</si>
  <si>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</si>
  <si>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</si>
  <si>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</si>
  <si>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</si>
  <si>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</si>
  <si>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</si>
  <si>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</si>
  <si>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</si>
  <si>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</si>
  <si>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</si>
  <si>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</si>
  <si>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</si>
  <si>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</si>
  <si>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</si>
  <si>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</si>
  <si>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</si>
  <si>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</si>
  <si>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</si>
  <si>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</si>
  <si>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</si>
  <si>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</si>
  <si>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</si>
  <si>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</si>
  <si>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</si>
  <si>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</si>
  <si>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</si>
  <si>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</si>
  <si>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</si>
  <si>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</si>
  <si>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</si>
  <si>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</si>
  <si>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</si>
  <si>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</si>
  <si>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</si>
  <si>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</si>
  <si>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</si>
  <si>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</si>
  <si>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</si>
  <si>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</si>
  <si>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</si>
  <si>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</si>
  <si>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</si>
  <si>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</si>
  <si>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</si>
  <si>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</si>
  <si>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</si>
  <si>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</si>
  <si>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</si>
  <si>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</si>
  <si>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</si>
  <si>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</si>
  <si>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</si>
  <si>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</si>
  <si>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</si>
  <si>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</si>
  <si>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</si>
  <si>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</si>
  <si>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</si>
  <si>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</si>
  <si>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</si>
  <si>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</si>
  <si>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</si>
  <si>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</si>
  <si>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</si>
  <si>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</si>
  <si>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</si>
  <si>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</si>
  <si>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</si>
  <si>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</si>
  <si>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</si>
  <si>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</si>
  <si>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</si>
  <si>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</si>
  <si>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</si>
  <si>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</si>
  <si>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</si>
  <si>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</si>
  <si>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</si>
  <si>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</si>
  <si>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</si>
  <si>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</si>
  <si>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</si>
  <si>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</si>
  <si>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</si>
  <si>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</si>
  <si>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</si>
  <si>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</si>
  <si>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</si>
  <si>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</si>
  <si>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</si>
  <si>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</si>
  <si>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</si>
  <si>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</si>
  <si>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</si>
  <si>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</si>
  <si>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</si>
  <si>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</si>
  <si>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</si>
  <si>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</si>
  <si>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</si>
  <si>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</si>
  <si>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</si>
  <si>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</si>
  <si>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</si>
  <si>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</si>
  <si>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</si>
  <si>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</si>
  <si>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</si>
  <si>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</si>
  <si>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</si>
  <si>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</si>
  <si>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</si>
  <si>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</si>
  <si>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</si>
  <si>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</si>
  <si>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</si>
  <si>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</si>
  <si>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</si>
  <si>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</si>
  <si>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</si>
  <si>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</si>
  <si>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</si>
  <si>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</si>
  <si>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</si>
  <si>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</si>
  <si>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</si>
  <si>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</si>
  <si>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</si>
  <si>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</si>
  <si>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</si>
  <si>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</si>
  <si>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</si>
  <si>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</si>
  <si>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</si>
  <si>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</si>
  <si>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</si>
  <si>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</si>
  <si>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</si>
  <si>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</si>
  <si>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</si>
  <si>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</si>
  <si>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</si>
  <si>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</si>
  <si>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</si>
  <si>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</si>
  <si>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</si>
  <si>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</si>
  <si>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</si>
  <si>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</si>
  <si>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</si>
  <si>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</si>
  <si>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</si>
  <si>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</si>
  <si>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</si>
  <si>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</si>
  <si>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</si>
  <si>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</si>
  <si>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</si>
  <si>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</si>
  <si>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</si>
  <si>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</si>
  <si>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</si>
  <si>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</si>
  <si>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</si>
  <si>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</si>
  <si>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</si>
  <si>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</si>
  <si>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</si>
  <si>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</si>
  <si>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</si>
  <si>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</si>
  <si>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</si>
  <si>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</si>
  <si>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</si>
  <si>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</si>
  <si>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</si>
  <si>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</si>
  <si>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</si>
  <si>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</si>
  <si>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</si>
  <si>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</si>
  <si>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</si>
  <si>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</si>
  <si>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</si>
  <si>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</si>
  <si>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</si>
  <si>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</si>
  <si>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</si>
  <si>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</si>
  <si>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</si>
  <si>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</si>
  <si>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</si>
  <si>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</si>
  <si>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</si>
  <si>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</si>
  <si>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</si>
  <si>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</si>
  <si>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</si>
  <si>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</si>
  <si>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</si>
  <si>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</si>
  <si>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</si>
  <si>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</si>
  <si>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</si>
  <si>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</si>
  <si>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</si>
  <si>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</si>
  <si>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</si>
  <si>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</si>
  <si>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</si>
  <si>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</si>
  <si>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</si>
  <si>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</si>
  <si>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</si>
  <si>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</si>
  <si>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</si>
  <si>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</si>
  <si>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</si>
  <si>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</si>
  <si>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</si>
  <si>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</si>
  <si>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</si>
  <si>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</si>
  <si>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</si>
  <si>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</si>
  <si>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</si>
  <si>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</si>
  <si>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</si>
  <si>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</si>
  <si>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</si>
  <si>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</si>
  <si>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</si>
  <si>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</si>
  <si>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</si>
  <si>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</si>
  <si>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</si>
  <si>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</si>
  <si>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</si>
  <si>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</si>
  <si>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</si>
  <si>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</si>
  <si>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</si>
  <si>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</si>
  <si>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</si>
  <si>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</si>
  <si>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</si>
  <si>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</si>
  <si>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</si>
  <si>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</si>
  <si>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</si>
  <si>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</si>
  <si>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</si>
  <si>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</si>
  <si>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</si>
  <si>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</si>
  <si>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</si>
  <si>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</si>
  <si>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</si>
  <si>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</si>
  <si>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</si>
  <si>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</si>
  <si>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</si>
  <si>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</si>
  <si>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</si>
  <si>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</si>
  <si>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</si>
  <si>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</si>
  <si>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</si>
  <si>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</si>
  <si>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</si>
  <si>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</si>
  <si>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</si>
  <si>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</si>
  <si>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</si>
  <si>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</si>
  <si>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</si>
  <si>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</si>
  <si>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</si>
  <si>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</si>
  <si>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</si>
  <si>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</si>
  <si>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</si>
  <si>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</si>
  <si>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</si>
  <si>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</si>
  <si>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</si>
  <si>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</si>
  <si>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</si>
  <si>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</si>
  <si>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</si>
  <si>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</si>
  <si>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</si>
  <si>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</si>
  <si>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</si>
  <si>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</si>
  <si>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</si>
  <si>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</si>
  <si>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</si>
  <si>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</si>
  <si>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</si>
  <si>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</si>
  <si>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</si>
  <si>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</si>
  <si>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</si>
  <si>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</si>
  <si>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</si>
  <si>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</si>
  <si>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</si>
  <si>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</si>
  <si>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</si>
  <si>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</si>
  <si>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</si>
  <si>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</si>
  <si>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</si>
  <si>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</si>
  <si>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</si>
  <si>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</si>
  <si>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</si>
  <si>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</si>
  <si>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</si>
  <si>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</si>
  <si>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</si>
  <si>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</si>
  <si>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</si>
  <si>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</si>
  <si>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</si>
  <si>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</si>
  <si>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</si>
  <si>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</si>
  <si>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</si>
  <si>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</si>
  <si>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</si>
  <si>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</si>
  <si>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</si>
  <si>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</si>
  <si>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</si>
  <si>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</si>
  <si>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</si>
  <si>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</si>
  <si>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</si>
  <si>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</si>
  <si>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</si>
  <si>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</si>
  <si>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</si>
  <si>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</si>
  <si>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</si>
  <si>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</si>
  <si>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</si>
  <si>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</si>
  <si>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</si>
  <si>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</si>
  <si>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</si>
  <si>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</si>
  <si>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</si>
  <si>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</si>
  <si>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</si>
  <si>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</si>
  <si>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</si>
  <si>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</si>
  <si>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</si>
  <si>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</si>
  <si>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</si>
  <si>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</si>
  <si>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</si>
  <si>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</si>
  <si>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</si>
  <si>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</si>
  <si>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</si>
  <si>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</si>
  <si>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</si>
  <si>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</si>
  <si>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</si>
  <si>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</si>
  <si>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</si>
  <si>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</si>
  <si>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</si>
  <si>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</si>
  <si>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</si>
  <si>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</si>
  <si>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</si>
  <si>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</si>
  <si>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</si>
  <si>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</si>
  <si>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</si>
  <si>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</si>
  <si>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</si>
  <si>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</si>
  <si>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</si>
  <si>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</si>
  <si>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</si>
  <si>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</si>
  <si>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</si>
  <si>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</si>
  <si>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</si>
  <si>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</si>
  <si>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</si>
  <si>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</si>
  <si>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</si>
  <si>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</si>
  <si>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</si>
  <si>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</si>
  <si>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</si>
  <si>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</si>
  <si>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</si>
  <si>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</si>
  <si>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</si>
  <si>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</si>
  <si>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</si>
  <si>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</si>
  <si>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</si>
  <si>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</si>
  <si>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</si>
  <si>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</si>
  <si>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</si>
  <si>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</si>
  <si>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</si>
  <si>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</si>
  <si>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</si>
  <si>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</si>
  <si>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</si>
  <si>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</si>
  <si>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</si>
  <si>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</si>
  <si>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</si>
  <si>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</si>
  <si>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</si>
  <si>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</si>
  <si>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</si>
  <si>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</si>
  <si>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</si>
  <si>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</si>
  <si>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</si>
  <si>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</si>
  <si>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</si>
  <si>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</si>
  <si>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</si>
  <si>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</si>
  <si>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</si>
  <si>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</si>
  <si>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</si>
  <si>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</si>
  <si>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</si>
  <si>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</si>
  <si>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</si>
  <si>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</si>
  <si>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</si>
  <si>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</si>
  <si>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</si>
  <si>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</si>
  <si>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</si>
  <si>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</si>
  <si>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</si>
  <si>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</si>
  <si>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</si>
  <si>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</si>
  <si>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</si>
  <si>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</si>
  <si>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</si>
  <si>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</si>
  <si>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</si>
  <si>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</si>
  <si>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</si>
  <si>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</si>
  <si>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</si>
  <si>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</si>
  <si>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</si>
  <si>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</si>
  <si>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</si>
  <si>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</si>
  <si>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</si>
  <si>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</si>
  <si>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</si>
  <si>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</si>
  <si>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</si>
  <si>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</si>
  <si>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</si>
  <si>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</si>
  <si>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</si>
  <si>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</si>
  <si>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</si>
  <si>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</si>
  <si>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</si>
  <si>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</si>
  <si>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</si>
  <si>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</si>
  <si>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</si>
  <si>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</si>
  <si>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</si>
  <si>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</si>
  <si>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</si>
  <si>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</si>
  <si>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</si>
  <si>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</si>
  <si>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</si>
  <si>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</si>
  <si>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</si>
  <si>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</si>
  <si>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</si>
  <si>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</si>
  <si>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</si>
  <si>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</si>
  <si>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</si>
  <si>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</si>
  <si>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</si>
  <si>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</si>
  <si>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</si>
  <si>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</si>
  <si>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</si>
  <si>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</si>
  <si>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</si>
  <si>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</si>
  <si>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</si>
  <si>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</si>
  <si>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</si>
  <si>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</si>
  <si>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</si>
  <si>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</si>
  <si>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</si>
  <si>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</si>
  <si>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</si>
  <si>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</si>
  <si>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</si>
  <si>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</si>
  <si>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</si>
  <si>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</si>
  <si>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</si>
  <si>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</si>
  <si>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</si>
  <si>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</si>
  <si>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</si>
  <si>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</si>
  <si>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</si>
  <si>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</si>
  <si>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</si>
  <si>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</si>
  <si>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</si>
  <si>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</si>
  <si>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</si>
  <si>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</si>
  <si>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</si>
  <si>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</si>
  <si>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</si>
  <si>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</si>
  <si>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</si>
  <si>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</si>
  <si>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</si>
  <si>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</si>
  <si>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</si>
  <si>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</si>
  <si>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</si>
  <si>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</si>
  <si>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</si>
  <si>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</si>
  <si>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</si>
  <si>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</si>
  <si>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</si>
  <si>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</si>
  <si>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</si>
  <si>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</si>
  <si>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</si>
  <si>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</si>
  <si>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</si>
  <si>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</si>
  <si>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</si>
  <si>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</si>
  <si>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</si>
  <si>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</si>
  <si>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</si>
  <si>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</si>
  <si>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</si>
  <si>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</si>
  <si>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</si>
  <si>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</si>
  <si>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</si>
  <si>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</si>
  <si>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</si>
  <si>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</si>
  <si>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</si>
  <si>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</si>
  <si>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</si>
  <si>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</si>
  <si>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</si>
  <si>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</si>
  <si>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</si>
  <si>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</si>
  <si>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</si>
  <si>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</si>
  <si>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</si>
  <si>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</si>
  <si>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</si>
  <si>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</si>
  <si>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</si>
  <si>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</si>
  <si>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</si>
  <si>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</si>
  <si>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</si>
  <si>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</si>
  <si>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</si>
  <si>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</si>
  <si>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</si>
  <si>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</si>
  <si>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</si>
  <si>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</si>
  <si>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</si>
  <si>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</si>
  <si>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</si>
  <si>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</si>
  <si>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</si>
  <si>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</si>
  <si>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</si>
  <si>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</si>
  <si>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</si>
  <si>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</si>
  <si>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</si>
  <si>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</si>
  <si>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</si>
  <si>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</si>
  <si>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</si>
  <si>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</si>
  <si>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</si>
  <si>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</si>
  <si>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</si>
  <si>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</si>
  <si>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</si>
  <si>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</si>
  <si>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</si>
  <si>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</si>
  <si>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</si>
  <si>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</si>
  <si>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</si>
  <si>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</si>
  <si>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</si>
  <si>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</si>
  <si>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</si>
  <si>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</si>
  <si>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</si>
  <si>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</si>
  <si>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</si>
  <si>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</si>
  <si>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</si>
  <si>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</si>
  <si>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</si>
  <si>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</si>
  <si>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</si>
  <si>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</si>
  <si>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</si>
  <si>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</si>
  <si>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</si>
  <si>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</si>
  <si>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</si>
  <si>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</si>
  <si>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</si>
  <si>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</si>
  <si>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</si>
  <si>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</si>
  <si>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</si>
  <si>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</si>
  <si>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</si>
  <si>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</si>
  <si>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</si>
  <si>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</si>
  <si>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</si>
  <si>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</si>
  <si>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</si>
  <si>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</si>
  <si>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</si>
  <si>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</si>
  <si>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</si>
  <si>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</si>
  <si>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</si>
  <si>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</si>
  <si>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</si>
  <si>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</si>
  <si>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</si>
  <si>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</si>
  <si>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</si>
  <si>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</si>
  <si>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</si>
  <si>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</si>
  <si>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</si>
  <si>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</si>
  <si>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</si>
  <si>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</si>
  <si>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</si>
  <si>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</si>
  <si>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</si>
  <si>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</si>
  <si>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</si>
  <si>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</si>
  <si>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</si>
  <si>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</si>
  <si>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</si>
  <si>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</si>
  <si>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</si>
  <si>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</si>
  <si>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</si>
  <si>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</si>
  <si>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</si>
  <si>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</si>
  <si>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</si>
  <si>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</si>
  <si>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</si>
  <si>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</si>
  <si>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</si>
  <si>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</si>
  <si>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</si>
  <si>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</si>
  <si>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</si>
  <si>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</si>
  <si>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</si>
  <si>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</si>
  <si>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</si>
  <si>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</si>
  <si>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</si>
  <si>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</si>
  <si>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</si>
  <si>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</si>
  <si>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</si>
  <si>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</si>
  <si>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</si>
  <si>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</si>
  <si>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</si>
  <si>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</si>
  <si>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</si>
  <si>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</si>
  <si>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</si>
  <si>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</si>
  <si>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</si>
  <si>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</si>
  <si>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</si>
  <si>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</si>
  <si>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</si>
  <si>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</si>
  <si>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</si>
  <si>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</si>
  <si>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</si>
  <si>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</si>
  <si>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</si>
  <si>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</si>
  <si>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</si>
  <si>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</si>
  <si>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</si>
  <si>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</si>
  <si>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</si>
  <si>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</si>
  <si>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</si>
  <si>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</si>
  <si>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</si>
  <si>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</si>
  <si>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</si>
  <si>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</si>
  <si>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</si>
  <si>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</si>
  <si>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</si>
  <si>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</si>
  <si>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</si>
  <si>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</si>
  <si>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</si>
  <si>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</si>
  <si>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</si>
  <si>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</si>
  <si>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</si>
  <si>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</si>
  <si>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</si>
  <si>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</si>
  <si>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</si>
  <si>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</si>
  <si>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</si>
  <si>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</si>
  <si>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</si>
  <si>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</si>
  <si>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</si>
  <si>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</si>
  <si>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</si>
  <si>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</si>
  <si>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</si>
  <si>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</si>
  <si>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</si>
  <si>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</si>
  <si>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</si>
  <si>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</si>
  <si>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</si>
  <si>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</si>
  <si>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</si>
  <si>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</si>
  <si>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</si>
  <si>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</si>
  <si>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</si>
  <si>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</si>
  <si>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</si>
  <si>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</si>
  <si>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</si>
  <si>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</si>
  <si>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</si>
  <si>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</si>
  <si>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</si>
  <si>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</si>
  <si>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</si>
  <si>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</si>
  <si>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</si>
  <si>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</si>
  <si>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</si>
  <si>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</si>
  <si>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</si>
  <si>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</si>
  <si>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</si>
  <si>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</si>
  <si>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</si>
  <si>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</si>
  <si>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</si>
  <si>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</si>
  <si>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</si>
  <si>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</si>
  <si>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</si>
  <si>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</si>
  <si>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</si>
  <si>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</si>
  <si>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</si>
  <si>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</si>
  <si>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</si>
  <si>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</si>
  <si>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</si>
  <si>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</si>
  <si>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</si>
  <si>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</si>
  <si>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</si>
  <si>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</si>
  <si>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</si>
  <si>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</si>
  <si>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</si>
  <si>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</si>
  <si>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</si>
  <si>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</si>
  <si>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</si>
  <si>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</si>
  <si>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</si>
  <si>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</si>
  <si>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</si>
  <si>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</si>
  <si>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</si>
  <si>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</si>
  <si>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</si>
  <si>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</si>
  <si>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</si>
  <si>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</si>
  <si>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</si>
  <si>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</si>
  <si>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</si>
  <si>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</si>
  <si>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</si>
  <si>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</si>
  <si>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</si>
  <si>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</si>
  <si>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</si>
  <si>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</si>
  <si>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</si>
  <si>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</si>
  <si>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</si>
  <si>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</si>
  <si>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</si>
  <si>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</si>
  <si>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</si>
  <si>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</si>
  <si>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</si>
  <si>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</si>
  <si>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</si>
  <si>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</si>
  <si>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</si>
  <si>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</si>
  <si>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</si>
  <si>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</si>
  <si>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</si>
  <si>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</si>
  <si>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</si>
  <si>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</si>
  <si>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</si>
  <si>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</si>
  <si>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</si>
  <si>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</si>
  <si>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</si>
  <si>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</si>
  <si>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</si>
  <si>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</si>
  <si>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</si>
  <si>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</si>
  <si>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</si>
  <si>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</si>
  <si>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</si>
  <si>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</si>
  <si>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</si>
  <si>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</si>
  <si>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</si>
  <si>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</si>
  <si>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</si>
  <si>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</si>
  <si>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</si>
  <si>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</si>
  <si>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</si>
  <si>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</si>
  <si>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</si>
  <si>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</si>
  <si>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</si>
  <si>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</si>
  <si>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</si>
  <si>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</si>
  <si>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</si>
  <si>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</si>
  <si>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</si>
  <si>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</si>
  <si>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</si>
  <si>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</si>
  <si>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</si>
  <si>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</si>
  <si>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</si>
  <si>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</si>
  <si>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</si>
  <si>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</si>
  <si>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</si>
  <si>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</si>
  <si>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</si>
  <si>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</si>
  <si>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</si>
  <si>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</si>
  <si>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</si>
  <si>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</si>
  <si>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</si>
  <si>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</si>
  <si>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</si>
  <si>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</si>
  <si>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</si>
  <si>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</si>
  <si>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</si>
  <si>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</si>
  <si>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</si>
  <si>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</si>
  <si>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</si>
  <si>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</si>
  <si>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</si>
  <si>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</si>
  <si>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</si>
  <si>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</si>
  <si>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</si>
  <si>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</si>
  <si>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</si>
  <si>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</si>
  <si>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</si>
  <si>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</si>
  <si>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</si>
  <si>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</si>
  <si>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</si>
  <si>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</si>
  <si>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</si>
  <si>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</si>
  <si>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</si>
  <si>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</si>
  <si>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</si>
  <si>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</si>
  <si>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</si>
  <si>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</si>
  <si>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</si>
  <si>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</si>
  <si>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</si>
  <si>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</si>
  <si>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</si>
  <si>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</si>
  <si>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</si>
  <si>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</si>
  <si>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</si>
  <si>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</si>
  <si>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</si>
  <si>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</si>
  <si>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</si>
  <si>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</si>
  <si>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</si>
  <si>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</si>
  <si>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</si>
  <si>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</si>
  <si>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</si>
  <si>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</si>
  <si>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</si>
  <si>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</si>
  <si>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</si>
  <si>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</si>
  <si>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</si>
  <si>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</si>
  <si>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</si>
  <si>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</si>
  <si>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</si>
  <si>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</si>
  <si>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</si>
  <si>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</si>
  <si>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</si>
  <si>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</si>
  <si>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</si>
  <si>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</si>
  <si>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</si>
  <si>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</si>
  <si>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</si>
  <si>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</si>
  <si>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</si>
  <si>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</si>
  <si>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</si>
  <si>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</si>
  <si>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</si>
  <si>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</si>
  <si>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</si>
  <si>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</si>
  <si>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</si>
  <si>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</si>
  <si>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</si>
  <si>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</si>
  <si>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</si>
  <si>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</si>
  <si>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</si>
  <si>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</si>
  <si>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</si>
  <si>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</si>
  <si>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</si>
  <si>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</si>
  <si>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</si>
  <si>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</si>
  <si>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</si>
  <si>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</si>
  <si>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</si>
  <si>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</si>
  <si>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</si>
  <si>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</si>
  <si>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</si>
  <si>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</si>
  <si>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</si>
  <si>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</si>
  <si>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</si>
  <si>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</si>
  <si>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</si>
  <si>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</si>
  <si>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</si>
  <si>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</si>
  <si>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</si>
  <si>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</si>
  <si>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</si>
  <si>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</si>
  <si>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</si>
  <si>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</si>
  <si>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</si>
  <si>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</si>
  <si>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</si>
  <si>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</si>
  <si>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</si>
  <si>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</si>
  <si>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</si>
  <si>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</si>
  <si>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</si>
  <si>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</si>
  <si>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</si>
  <si>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</si>
  <si>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</si>
  <si>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</si>
  <si>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</si>
  <si>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</si>
  <si>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</si>
  <si>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</si>
  <si>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</si>
  <si>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</si>
  <si>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</si>
  <si>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</si>
  <si>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</si>
  <si>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</si>
  <si>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</si>
  <si>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</si>
  <si>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</si>
  <si>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</si>
  <si>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</si>
  <si>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</si>
  <si>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</si>
  <si>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</si>
  <si>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</si>
  <si>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</si>
  <si>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</si>
  <si>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</si>
  <si>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</si>
  <si>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</si>
  <si>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</si>
  <si>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</si>
  <si>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</si>
  <si>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</si>
  <si>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</si>
  <si>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</si>
  <si>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</si>
  <si>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</si>
  <si>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</si>
  <si>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</si>
  <si>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</si>
  <si>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</si>
  <si>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</si>
  <si>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</si>
  <si>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</si>
  <si>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</si>
  <si>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</si>
  <si>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</si>
  <si>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</si>
  <si>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</si>
  <si>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</si>
  <si>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</si>
  <si>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</si>
  <si>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</si>
  <si>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</si>
  <si>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</si>
  <si>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</si>
  <si>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</si>
  <si>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</si>
  <si>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</si>
  <si>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</si>
  <si>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</si>
  <si>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</si>
  <si>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</si>
  <si>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</si>
  <si>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</si>
  <si>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</si>
  <si>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</si>
  <si>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</si>
  <si>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</si>
  <si>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</si>
  <si>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</si>
  <si>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</si>
  <si>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</si>
  <si>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</si>
  <si>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</si>
  <si>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</si>
  <si>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</si>
  <si>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</si>
  <si>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</si>
  <si>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</si>
  <si>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</si>
  <si>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</si>
  <si>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</si>
  <si>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</si>
  <si>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</si>
  <si>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</si>
  <si>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</si>
  <si>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</si>
  <si>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</si>
  <si>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</si>
  <si>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</si>
  <si>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</si>
  <si>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</si>
  <si>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</si>
  <si>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</si>
  <si>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</si>
  <si>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</si>
  <si>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</si>
  <si>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</si>
  <si>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</si>
  <si>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</si>
  <si>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</si>
  <si>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</si>
  <si>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</si>
  <si>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</si>
  <si>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</si>
  <si>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</si>
  <si>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</si>
  <si>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</si>
  <si>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</si>
  <si>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</si>
  <si>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</si>
  <si>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</si>
  <si>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</si>
  <si>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</si>
  <si>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</si>
  <si>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</si>
  <si>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</si>
  <si>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</si>
  <si>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</si>
  <si>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</si>
  <si>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</si>
  <si>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</si>
  <si>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</si>
  <si>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</si>
  <si>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</si>
  <si>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</si>
  <si>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</si>
  <si>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</si>
  <si>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</si>
  <si>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</si>
  <si>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</si>
  <si>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</si>
  <si>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</si>
  <si>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</si>
  <si>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</si>
  <si>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</si>
  <si>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</si>
  <si>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</si>
  <si>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</si>
  <si>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</si>
  <si>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</si>
  <si>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</si>
  <si>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</si>
  <si>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</si>
  <si>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</si>
  <si>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</si>
  <si>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</si>
  <si>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</si>
  <si>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</si>
  <si>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</si>
  <si>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</si>
  <si>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</si>
  <si>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</si>
  <si>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</si>
  <si>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</si>
  <si>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</si>
  <si>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</si>
  <si>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</si>
  <si>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</si>
  <si>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</si>
  <si>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</si>
  <si>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</si>
  <si>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</si>
  <si>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</si>
  <si>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</si>
  <si>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</si>
  <si>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</si>
  <si>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</si>
  <si>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</si>
  <si>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</si>
  <si>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</si>
  <si>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</si>
  <si>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</si>
  <si>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</si>
  <si>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</si>
  <si>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</si>
  <si>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</si>
  <si>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</si>
  <si>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</si>
  <si>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</si>
  <si>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</si>
  <si>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</si>
  <si>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</si>
  <si>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</si>
  <si>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</si>
  <si>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</si>
  <si>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</si>
  <si>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</si>
  <si>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</si>
  <si>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</si>
  <si>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</si>
  <si>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</si>
  <si>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</si>
  <si>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</si>
  <si>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</si>
  <si>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</si>
  <si>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</si>
  <si>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</si>
  <si>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</si>
  <si>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</si>
  <si>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</si>
  <si>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</si>
  <si>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</si>
  <si>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</si>
  <si>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</si>
  <si>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</si>
  <si>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</si>
  <si>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</si>
  <si>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</si>
  <si>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</si>
  <si>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</si>
  <si>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</si>
  <si>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</si>
  <si>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</si>
  <si>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</si>
  <si>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</si>
  <si>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</si>
  <si>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</si>
  <si>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</si>
  <si>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</si>
  <si>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</si>
  <si>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</si>
  <si>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</si>
  <si>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</si>
  <si>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</si>
  <si>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</si>
  <si>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</si>
  <si>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</si>
  <si>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</si>
  <si>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</si>
  <si>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</si>
  <si>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</si>
  <si>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</si>
  <si>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</si>
  <si>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</si>
  <si>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</si>
  <si>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</si>
  <si>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</si>
  <si>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</si>
  <si>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</si>
  <si>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</si>
  <si>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</si>
  <si>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</si>
  <si>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</si>
  <si>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</si>
  <si>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</si>
  <si>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</si>
  <si>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</si>
  <si>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</si>
  <si>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</si>
  <si>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</si>
  <si>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</si>
  <si>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</si>
  <si>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</si>
  <si>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</si>
  <si>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</si>
  <si>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</si>
  <si>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</si>
  <si>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</si>
  <si>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</si>
  <si>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</si>
  <si>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</si>
  <si>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</si>
  <si>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</si>
  <si>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</si>
  <si>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</si>
  <si>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</si>
  <si>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</si>
  <si>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</si>
  <si>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</si>
  <si>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</si>
  <si>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</si>
  <si>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</si>
  <si>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</si>
  <si>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</si>
  <si>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</si>
  <si>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</si>
  <si>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</si>
  <si>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</si>
  <si>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</si>
  <si>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</si>
  <si>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</si>
  <si>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</si>
  <si>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</si>
  <si>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</si>
  <si>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</si>
  <si>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</si>
  <si>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</si>
  <si>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</si>
  <si>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</si>
  <si>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</si>
  <si>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</si>
  <si>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</si>
  <si>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</si>
  <si>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</si>
  <si>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</si>
  <si>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</si>
  <si>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</si>
  <si>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</si>
  <si>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</si>
  <si>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</si>
  <si>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</si>
  <si>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</si>
  <si>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</si>
  <si>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</si>
  <si>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</si>
  <si>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</si>
  <si>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</si>
  <si>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</si>
  <si>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</si>
  <si>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</si>
  <si>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</si>
  <si>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</si>
  <si>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</si>
  <si>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</si>
  <si>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</si>
  <si>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</si>
  <si>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</si>
  <si>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</si>
  <si>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</si>
  <si>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</si>
  <si>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</si>
  <si>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</si>
  <si>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</si>
  <si>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</si>
  <si>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</si>
  <si>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</si>
  <si>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</si>
  <si>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</si>
  <si>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</si>
  <si>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</si>
  <si>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</si>
  <si>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</si>
  <si>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</si>
  <si>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</si>
  <si>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</si>
  <si>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</si>
  <si>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</si>
  <si>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</si>
  <si>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</si>
  <si>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</si>
  <si>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</si>
  <si>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</si>
  <si>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</si>
  <si>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</si>
  <si>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</si>
  <si>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</si>
  <si>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</si>
  <si>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</si>
  <si>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</si>
  <si>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</si>
  <si>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</si>
  <si>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</si>
  <si>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</si>
  <si>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</si>
  <si>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</si>
  <si>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</si>
  <si>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</si>
  <si>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</si>
  <si>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</si>
  <si>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</si>
  <si>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</si>
  <si>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</si>
  <si>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</si>
  <si>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</si>
  <si>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</si>
  <si>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</si>
  <si>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</si>
  <si>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</si>
  <si>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</si>
  <si>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</si>
  <si>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</si>
  <si>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</si>
  <si>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</si>
  <si>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</si>
  <si>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</si>
  <si>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</si>
  <si>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</si>
  <si>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</si>
  <si>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</si>
  <si>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</si>
  <si>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</si>
  <si>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</si>
  <si>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</si>
  <si>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</si>
  <si>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</si>
  <si>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</si>
  <si>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</si>
  <si>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</si>
  <si>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</si>
  <si>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</si>
  <si>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</si>
  <si>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</si>
  <si>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</si>
  <si>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</si>
  <si>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</si>
  <si>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</si>
  <si>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</si>
  <si>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</si>
  <si>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</si>
  <si>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</si>
  <si>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</si>
  <si>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</si>
  <si>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</si>
  <si>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</si>
  <si>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</si>
  <si>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</si>
  <si>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</si>
  <si>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</si>
  <si>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</si>
  <si>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</si>
  <si>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</si>
  <si>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</si>
  <si>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</si>
  <si>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</si>
  <si>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</si>
  <si>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</si>
  <si>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</si>
  <si>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</si>
  <si>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</si>
  <si>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</si>
  <si>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</si>
  <si>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</si>
  <si>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</si>
  <si>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</si>
  <si>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</si>
  <si>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</si>
  <si>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</si>
  <si>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</si>
  <si>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</si>
  <si>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</si>
  <si>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</si>
  <si>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</si>
  <si>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</si>
  <si>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</si>
  <si>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</si>
  <si>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</si>
  <si>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</si>
  <si>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</si>
  <si>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</si>
  <si>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</si>
  <si>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</si>
  <si>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</si>
  <si>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</si>
  <si>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</si>
  <si>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</si>
  <si>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</si>
  <si>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</si>
  <si>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</si>
  <si>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</si>
  <si>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</si>
  <si>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</si>
  <si>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</si>
  <si>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</si>
  <si>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</si>
  <si>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</si>
  <si>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</si>
  <si>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</si>
  <si>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</si>
  <si>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</si>
  <si>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</si>
  <si>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</si>
  <si>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</si>
  <si>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</si>
  <si>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</si>
  <si>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</si>
  <si>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</si>
  <si>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</si>
  <si>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</si>
  <si>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</si>
  <si>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</si>
  <si>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</si>
  <si>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</si>
  <si>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</si>
  <si>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</si>
  <si>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</si>
  <si>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</si>
  <si>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</si>
  <si>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</si>
  <si>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</si>
  <si>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</si>
  <si>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</si>
  <si>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</si>
  <si>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</si>
  <si>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</si>
  <si>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</si>
  <si>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</si>
  <si>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</si>
  <si>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</si>
  <si>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</si>
  <si>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</si>
  <si>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</si>
  <si>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</si>
  <si>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</si>
  <si>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</si>
  <si>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</si>
  <si>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</si>
  <si>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</si>
  <si>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</si>
  <si>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</si>
  <si>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</si>
  <si>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</si>
  <si>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</si>
  <si>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</si>
  <si>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</si>
  <si>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</si>
  <si>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</si>
  <si>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</si>
  <si>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</si>
  <si>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</si>
  <si>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</si>
  <si>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</si>
  <si>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</si>
  <si>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</si>
  <si>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</si>
  <si>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</si>
  <si>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</si>
  <si>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</si>
  <si>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</si>
  <si>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</si>
  <si>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</si>
  <si>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</si>
  <si>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</si>
  <si>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</si>
  <si>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</si>
  <si>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</si>
  <si>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</si>
  <si>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</si>
  <si>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</si>
  <si>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</si>
  <si>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</si>
  <si>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</si>
  <si>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</si>
  <si>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</si>
  <si>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</si>
  <si>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</si>
  <si>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</si>
  <si>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</si>
  <si>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</si>
  <si>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</si>
  <si>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</si>
  <si>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</si>
  <si>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</si>
  <si>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</si>
  <si>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</si>
  <si>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</si>
  <si>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</si>
  <si>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</si>
  <si>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</si>
  <si>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</si>
  <si>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</si>
  <si>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</si>
  <si>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</si>
  <si>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</si>
  <si>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</si>
  <si>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</si>
  <si>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</si>
  <si>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</si>
  <si>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</si>
  <si>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</si>
  <si>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</si>
  <si>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</si>
  <si>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</si>
  <si>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</si>
  <si>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</si>
  <si>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</si>
  <si>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</si>
  <si>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</si>
  <si>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</si>
  <si>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</si>
  <si>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</si>
  <si>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</si>
  <si>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</si>
  <si>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</si>
  <si>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</si>
  <si>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</si>
  <si>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</si>
  <si>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</si>
  <si>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</si>
  <si>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</si>
  <si>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</si>
  <si>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</si>
  <si>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</si>
  <si>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</si>
  <si>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</si>
  <si>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</si>
  <si>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</si>
  <si>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</si>
  <si>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</si>
  <si>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</si>
  <si>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</si>
  <si>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</si>
  <si>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</si>
  <si>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</si>
  <si>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</si>
  <si>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</si>
  <si>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</si>
  <si>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</si>
  <si>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</si>
  <si>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</si>
  <si>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</si>
  <si>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</si>
  <si>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</si>
  <si>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</si>
  <si>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</si>
  <si>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</si>
  <si>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</si>
  <si>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</si>
  <si>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</si>
  <si>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</si>
  <si>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</si>
  <si>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</si>
  <si>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</si>
  <si>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</si>
  <si>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</si>
  <si>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</si>
  <si>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</si>
  <si>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</si>
  <si>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</si>
  <si>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</si>
  <si>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</si>
  <si>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</si>
  <si>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</si>
  <si>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</si>
  <si>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</si>
  <si>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</si>
  <si>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</si>
  <si>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</si>
  <si>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</si>
  <si>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</si>
  <si>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</si>
  <si>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</si>
  <si>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</si>
  <si>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</si>
  <si>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</si>
  <si>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</si>
  <si>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</si>
  <si>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</si>
  <si>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</si>
  <si>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</si>
  <si>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</si>
  <si>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</si>
  <si>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</si>
  <si>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</si>
  <si>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</si>
  <si>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</si>
  <si>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</si>
  <si>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</si>
  <si>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</si>
  <si>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</si>
  <si>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</si>
  <si>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</si>
  <si>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</si>
  <si>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</si>
  <si>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</si>
  <si>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</si>
  <si>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</si>
  <si>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</si>
  <si>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</si>
  <si>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</si>
  <si>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</si>
  <si>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</si>
  <si>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</si>
  <si>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</si>
  <si>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</si>
  <si>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</si>
  <si>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</si>
  <si>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</si>
  <si>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</si>
  <si>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</si>
  <si>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</si>
  <si>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</si>
  <si>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</si>
  <si>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</si>
  <si>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</si>
  <si>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</si>
  <si>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</si>
  <si>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</si>
  <si>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</si>
  <si>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</si>
  <si>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</si>
  <si>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</si>
  <si>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</si>
  <si>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</si>
  <si>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</si>
  <si>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</si>
  <si>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</si>
  <si>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</si>
  <si>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</si>
  <si>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</si>
  <si>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</si>
  <si>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</si>
  <si>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</si>
  <si>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</si>
  <si>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</si>
  <si>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</si>
  <si>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</si>
  <si>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</si>
  <si>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</si>
  <si>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</si>
  <si>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</si>
  <si>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</si>
  <si>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</si>
  <si>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</si>
  <si>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</si>
  <si>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</si>
  <si>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</si>
  <si>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</si>
  <si>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</si>
  <si>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</si>
  <si>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</si>
  <si>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</si>
  <si>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</si>
  <si>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</si>
  <si>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</si>
  <si>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</si>
  <si>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</si>
  <si>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</si>
  <si>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</si>
  <si>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</si>
  <si>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</si>
  <si>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</si>
  <si>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</si>
  <si>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</si>
  <si>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</si>
  <si>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</si>
  <si>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</si>
  <si>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</si>
  <si>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</si>
  <si>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</si>
  <si>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</si>
  <si>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</si>
  <si>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</si>
  <si>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</si>
  <si>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</si>
  <si>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</si>
  <si>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</si>
  <si>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</si>
  <si>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</si>
  <si>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</si>
  <si>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</si>
  <si>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</si>
  <si>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</si>
  <si>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</si>
  <si>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</si>
  <si>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</si>
  <si>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</si>
  <si>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</si>
  <si>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</si>
  <si>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</si>
  <si>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</si>
  <si>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</si>
  <si>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</si>
  <si>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</si>
  <si>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</si>
  <si>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</si>
  <si>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</si>
  <si>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</si>
  <si>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</si>
  <si>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</si>
  <si>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</si>
  <si>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</si>
  <si>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</si>
  <si>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</si>
  <si>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</si>
  <si>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</si>
  <si>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</si>
  <si>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</si>
  <si>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</si>
  <si>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</si>
  <si>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</si>
  <si>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</si>
  <si>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</si>
  <si>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</si>
  <si>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</si>
  <si>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</si>
  <si>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</si>
  <si>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</si>
  <si>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</si>
  <si>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</si>
  <si>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</si>
  <si>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</si>
  <si>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</si>
  <si>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</si>
  <si>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</si>
  <si>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</si>
  <si>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</si>
  <si>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</si>
  <si>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</si>
  <si>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</si>
  <si>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</si>
  <si>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</si>
  <si>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</si>
  <si>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</si>
  <si>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</si>
  <si>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</si>
  <si>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</si>
  <si>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</si>
  <si>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</si>
  <si>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</si>
  <si>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</si>
  <si>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</si>
  <si>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</si>
  <si>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</si>
  <si>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</si>
  <si>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</si>
  <si>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</si>
  <si>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</si>
  <si>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</si>
  <si>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</si>
  <si>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</si>
  <si>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</si>
  <si>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</si>
  <si>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</si>
  <si>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</si>
  <si>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</si>
  <si>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</si>
  <si>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</si>
  <si>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</si>
  <si>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</si>
  <si>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</si>
  <si>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</si>
  <si>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</si>
  <si>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</si>
  <si>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</si>
  <si>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</si>
  <si>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</si>
  <si>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</si>
  <si>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</si>
  <si>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</si>
  <si>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</si>
  <si>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</si>
  <si>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</si>
  <si>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</si>
  <si>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</si>
  <si>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</si>
  <si>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</si>
  <si>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</si>
  <si>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</si>
  <si>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</si>
  <si>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</si>
  <si>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</si>
  <si>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</si>
  <si>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</si>
  <si>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</si>
  <si>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</si>
  <si>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</si>
  <si>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</si>
  <si>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</si>
  <si>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</si>
  <si>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</si>
  <si>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</si>
  <si>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</si>
  <si>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</si>
  <si>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</si>
  <si>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</si>
  <si>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</si>
  <si>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</si>
  <si>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</si>
  <si>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</si>
  <si>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</si>
  <si>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</si>
  <si>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</si>
  <si>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</si>
  <si>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</si>
  <si>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</si>
  <si>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</si>
  <si>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</si>
  <si>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</si>
  <si>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</si>
  <si>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</si>
  <si>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</si>
  <si>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</si>
  <si>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</si>
  <si>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</si>
  <si>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</si>
  <si>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</si>
  <si>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</si>
  <si>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</si>
  <si>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</si>
  <si>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</si>
  <si>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</si>
  <si>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</si>
  <si>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</si>
  <si>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</si>
  <si>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</si>
  <si>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</si>
  <si>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</si>
  <si>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</si>
  <si>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</si>
  <si>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</si>
  <si>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</si>
  <si>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</si>
  <si>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</si>
  <si>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</si>
  <si>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</si>
  <si>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</si>
  <si>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</si>
  <si>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</si>
  <si>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</si>
  <si>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</si>
  <si>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</si>
  <si>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</si>
  <si>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</si>
  <si>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</si>
  <si>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</si>
  <si>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</si>
  <si>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</si>
  <si>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</si>
  <si>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</si>
  <si>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</si>
  <si>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</si>
  <si>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</si>
  <si>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</si>
  <si>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</si>
  <si>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</si>
  <si>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</si>
  <si>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</si>
  <si>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</si>
  <si>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</si>
  <si>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</si>
  <si>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</si>
  <si>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</si>
  <si>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</si>
  <si>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</si>
  <si>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</si>
  <si>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</si>
  <si>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</si>
  <si>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</si>
  <si>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</si>
  <si>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</si>
  <si>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</si>
  <si>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</si>
  <si>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</si>
  <si>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</si>
  <si>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</si>
  <si>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</si>
  <si>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</si>
  <si>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</si>
  <si>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</si>
  <si>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</si>
  <si>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</si>
  <si>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</si>
  <si>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</si>
  <si>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</si>
  <si>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</si>
  <si>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</si>
  <si>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</si>
  <si>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</si>
  <si>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</si>
  <si>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</si>
  <si>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</si>
  <si>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</si>
  <si>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</si>
  <si>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</si>
  <si>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</si>
  <si>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</si>
  <si>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</si>
  <si>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</si>
  <si>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</si>
  <si>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</si>
  <si>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</si>
  <si>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</si>
  <si>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</si>
  <si>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</si>
  <si>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</si>
  <si>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</si>
  <si>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</si>
  <si>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</si>
  <si>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</si>
  <si>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</si>
  <si>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</si>
  <si>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</si>
  <si>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</si>
  <si>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</si>
  <si>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</si>
  <si>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</si>
  <si>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</si>
  <si>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</si>
  <si>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</si>
  <si>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</si>
  <si>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</si>
  <si>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</si>
  <si>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</si>
  <si>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</si>
  <si>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</si>
  <si>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</si>
  <si>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</si>
  <si>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</si>
  <si>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</si>
  <si>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</si>
  <si>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</si>
  <si>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</si>
  <si>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</si>
  <si>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</si>
  <si>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</si>
  <si>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</si>
  <si>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</si>
  <si>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</si>
  <si>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</si>
  <si>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</si>
  <si>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</si>
  <si>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</si>
  <si>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</si>
  <si>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</si>
  <si>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</si>
  <si>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</si>
  <si>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</si>
  <si>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</si>
  <si>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</si>
  <si>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</si>
  <si>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</si>
  <si>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</si>
  <si>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</si>
  <si>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</si>
  <si>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</si>
  <si>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</si>
  <si>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</si>
  <si>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</si>
  <si>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</si>
  <si>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</si>
  <si>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</si>
  <si>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</si>
  <si>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</si>
  <si>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</si>
  <si>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</si>
  <si>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</si>
  <si>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</si>
  <si>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</si>
  <si>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</si>
  <si>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</si>
  <si>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</si>
  <si>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</si>
  <si>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</si>
  <si>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</si>
  <si>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</si>
  <si>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</si>
  <si>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</si>
  <si>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</si>
  <si>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</si>
  <si>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</si>
  <si>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</si>
  <si>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</si>
  <si>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</si>
  <si>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</si>
  <si>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</si>
  <si>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</si>
  <si>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</si>
  <si>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</si>
  <si>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</si>
  <si>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</si>
  <si>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</si>
  <si>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</si>
  <si>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</si>
  <si>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</si>
  <si>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</si>
  <si>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</si>
  <si>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</si>
  <si>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</si>
  <si>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</si>
  <si>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</si>
  <si>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</si>
  <si>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</si>
  <si>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</si>
  <si>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</si>
  <si>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</si>
  <si>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</si>
  <si>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</si>
  <si>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</si>
  <si>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</si>
  <si>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</si>
  <si>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</si>
  <si>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</si>
  <si>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</si>
  <si>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</si>
  <si>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</si>
  <si>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</si>
  <si>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</si>
  <si>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</si>
  <si>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</si>
  <si>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</si>
  <si>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</si>
  <si>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</si>
  <si>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</si>
  <si>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</si>
  <si>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</si>
  <si>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</si>
  <si>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</si>
  <si>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</si>
  <si>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</si>
  <si>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</si>
  <si>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</si>
  <si>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</si>
  <si>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</si>
  <si>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</si>
  <si>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</si>
  <si>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</si>
  <si>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</si>
  <si>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</si>
  <si>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</si>
  <si>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</si>
  <si>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</si>
  <si>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</si>
  <si>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</si>
  <si>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</si>
  <si>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</si>
  <si>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</si>
  <si>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</si>
  <si>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</si>
  <si>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</si>
  <si>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</si>
  <si>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</si>
  <si>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</si>
  <si>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</si>
  <si>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</si>
  <si>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</si>
  <si>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</si>
  <si>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</si>
  <si>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</si>
  <si>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</si>
  <si>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</si>
  <si>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</si>
  <si>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</si>
  <si>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</si>
  <si>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</si>
  <si>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</si>
  <si>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</si>
  <si>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</si>
  <si>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</si>
  <si>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</si>
  <si>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</si>
  <si>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</si>
  <si>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</si>
  <si>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</si>
  <si>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</si>
  <si>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</si>
  <si>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</si>
  <si>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</si>
  <si>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</si>
  <si>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</si>
  <si>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</si>
  <si>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</si>
  <si>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</si>
  <si>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</si>
  <si>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</si>
  <si>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</si>
  <si>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</si>
  <si>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</si>
  <si>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</si>
  <si>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</si>
  <si>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</si>
  <si>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</si>
  <si>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</si>
  <si>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</si>
  <si>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</si>
  <si>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</si>
  <si>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</si>
  <si>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</si>
  <si>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</si>
  <si>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</si>
  <si>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</si>
  <si>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</si>
  <si>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</si>
  <si>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</si>
  <si>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</si>
  <si>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</si>
  <si>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</si>
  <si>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</si>
  <si>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</si>
  <si>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</si>
  <si>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</si>
  <si>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</si>
  <si>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</si>
  <si>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</si>
  <si>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</si>
  <si>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</si>
  <si>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</si>
  <si>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</si>
  <si>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</si>
  <si>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</si>
  <si>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</si>
  <si>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</si>
  <si>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</si>
  <si>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</si>
  <si>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</si>
  <si>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</si>
  <si>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</si>
  <si>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</si>
  <si>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</si>
  <si>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</si>
  <si>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</si>
  <si>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</si>
  <si>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</si>
  <si>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</si>
  <si>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</si>
  <si>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</si>
  <si>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</si>
  <si>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</si>
  <si>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</si>
  <si>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</si>
  <si>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</si>
  <si>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</si>
  <si>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</si>
  <si>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</si>
  <si>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</si>
  <si>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</si>
  <si>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</si>
  <si>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</si>
  <si>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</si>
  <si>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</si>
  <si>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</si>
  <si>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</si>
  <si>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</si>
  <si>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</si>
  <si>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</si>
  <si>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</si>
  <si>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</si>
  <si>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</si>
  <si>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</si>
  <si>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</si>
  <si>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</si>
  <si>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</si>
  <si>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</si>
  <si>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</si>
  <si>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</si>
  <si>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</si>
  <si>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</si>
  <si>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</si>
  <si>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</si>
  <si>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</si>
  <si>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</si>
  <si>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</si>
  <si>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</si>
  <si>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</si>
  <si>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</si>
  <si>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</si>
  <si>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</si>
  <si>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</si>
  <si>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</si>
  <si>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</si>
  <si>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</si>
  <si>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</si>
  <si>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</si>
  <si>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</si>
  <si>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</si>
  <si>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</si>
  <si>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</si>
  <si>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</si>
  <si>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</si>
  <si>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</si>
  <si>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</si>
  <si>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</si>
  <si>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</si>
  <si>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</si>
  <si>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</si>
  <si>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</si>
  <si>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</si>
  <si>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</si>
  <si>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</si>
  <si>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</si>
  <si>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</si>
  <si>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</si>
  <si>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</si>
  <si>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</si>
  <si>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</si>
  <si>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</si>
  <si>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</si>
  <si>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</si>
  <si>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</si>
  <si>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</si>
  <si>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</si>
  <si>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</si>
  <si>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</si>
  <si>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</si>
  <si>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</si>
  <si>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</si>
  <si>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</si>
  <si>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</si>
  <si>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</si>
  <si>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</si>
  <si>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</si>
  <si>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</si>
  <si>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</si>
  <si>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</si>
  <si>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</si>
  <si>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</si>
  <si>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</si>
  <si>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</si>
  <si>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</si>
  <si>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</si>
  <si>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</si>
  <si>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</si>
  <si>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</si>
  <si>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</si>
  <si>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</si>
  <si>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</si>
  <si>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</si>
  <si>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</si>
  <si>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</si>
  <si>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</si>
  <si>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</si>
  <si>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</si>
  <si>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</si>
  <si>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</si>
  <si>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</si>
  <si>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</si>
  <si>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</si>
  <si>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</si>
  <si>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</si>
  <si>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</si>
  <si>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</si>
  <si>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</si>
  <si>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</si>
  <si>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</si>
  <si>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</si>
  <si>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</si>
  <si>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</si>
  <si>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</si>
  <si>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</si>
  <si>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</si>
  <si>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</si>
  <si>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</si>
  <si>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</si>
  <si>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</si>
  <si>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</si>
  <si>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</si>
  <si>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</si>
  <si>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</si>
  <si>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</si>
  <si>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</si>
  <si>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</si>
  <si>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</si>
  <si>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</si>
  <si>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</si>
  <si>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</si>
  <si>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</si>
  <si>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</si>
  <si>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</si>
  <si>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</si>
  <si>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</si>
  <si>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</si>
  <si>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</si>
  <si>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</si>
  <si>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</si>
  <si>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</si>
  <si>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</si>
  <si>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</si>
  <si>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</si>
  <si>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</si>
  <si>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</si>
  <si>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</si>
  <si>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</si>
  <si>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</si>
  <si>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</si>
  <si>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</si>
  <si>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</si>
  <si>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</si>
  <si>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</si>
  <si>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</si>
  <si>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</si>
  <si>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</si>
  <si>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</si>
  <si>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</si>
  <si>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</si>
  <si>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</si>
  <si>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</si>
  <si>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</si>
  <si>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</si>
  <si>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</si>
  <si>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</si>
  <si>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</si>
  <si>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</si>
  <si>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</si>
  <si>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</si>
  <si>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</si>
  <si>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</si>
  <si>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</si>
  <si>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</si>
  <si>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</si>
  <si>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</si>
  <si>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</si>
  <si>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</si>
  <si>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</si>
  <si>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</si>
  <si>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</si>
  <si>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</si>
  <si>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</si>
  <si>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</si>
  <si>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</si>
  <si>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</si>
  <si>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</si>
  <si>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</si>
  <si>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</si>
  <si>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</si>
  <si>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</si>
  <si>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</si>
  <si>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</si>
  <si>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</si>
  <si>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</si>
  <si>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</si>
  <si>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</si>
  <si>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</si>
  <si>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</si>
  <si>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</si>
  <si>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</si>
  <si>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</si>
  <si>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</si>
  <si>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</si>
  <si>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</si>
  <si>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</si>
  <si>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</si>
  <si>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</si>
  <si>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</si>
  <si>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</si>
  <si>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</si>
  <si>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</si>
  <si>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</si>
  <si>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</si>
  <si>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</si>
  <si>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</si>
  <si>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</si>
  <si>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</si>
  <si>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</si>
  <si>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</si>
  <si>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</si>
  <si>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</si>
  <si>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</si>
  <si>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</si>
  <si>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</si>
  <si>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</si>
  <si>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</si>
  <si>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</si>
  <si>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</si>
  <si>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</si>
  <si>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</si>
  <si>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</si>
  <si>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</si>
  <si>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</si>
  <si>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</si>
  <si>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</si>
  <si>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</si>
  <si>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</si>
  <si>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</si>
  <si>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</si>
  <si>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</si>
  <si>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</si>
  <si>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</si>
  <si>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</si>
  <si>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</si>
  <si>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</si>
  <si>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</si>
  <si>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</si>
  <si>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</si>
  <si>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</si>
  <si>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</si>
  <si>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</si>
  <si>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</si>
  <si>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</si>
  <si>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</si>
  <si>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</si>
  <si>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</si>
  <si>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</si>
  <si>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</si>
  <si>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</si>
  <si>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</si>
  <si>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</si>
  <si>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</si>
  <si>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</si>
  <si>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</si>
  <si>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</si>
  <si>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</si>
  <si>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</si>
  <si>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</si>
  <si>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</si>
  <si>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</si>
  <si>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</si>
  <si>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</si>
  <si>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</si>
  <si>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</si>
  <si>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</si>
  <si>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</si>
  <si>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</si>
  <si>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</si>
  <si>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</si>
  <si>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</si>
  <si>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</si>
  <si>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</si>
  <si>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</si>
  <si>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</si>
  <si>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</si>
  <si>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</si>
  <si>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</si>
  <si>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</si>
  <si>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</si>
  <si>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</si>
  <si>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</si>
  <si>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</si>
  <si>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</si>
  <si>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</si>
  <si>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</si>
  <si>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</si>
  <si>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</si>
  <si>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</si>
  <si>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</si>
  <si>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</si>
  <si>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</si>
  <si>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</si>
  <si>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</si>
  <si>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</si>
  <si>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</si>
  <si>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</si>
  <si>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</si>
  <si>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</si>
  <si>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</si>
  <si>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</si>
  <si>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</si>
  <si>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</si>
  <si>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</si>
  <si>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</si>
  <si>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</si>
  <si>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</si>
  <si>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</si>
  <si>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</si>
  <si>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</si>
  <si>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</si>
  <si>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</si>
  <si>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</si>
  <si>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</si>
  <si>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</si>
  <si>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</si>
  <si>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</si>
  <si>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</si>
  <si>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</si>
  <si>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</si>
  <si>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</si>
  <si>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</si>
  <si>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</si>
  <si>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</si>
  <si>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</si>
  <si>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</si>
  <si>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</si>
  <si>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</si>
  <si>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</si>
  <si>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</si>
  <si>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</si>
  <si>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</si>
  <si>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</si>
  <si>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</si>
  <si>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</si>
  <si>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</si>
  <si>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</si>
  <si>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</si>
  <si>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</si>
  <si>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</si>
  <si>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</si>
  <si>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</si>
  <si>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</si>
  <si>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</si>
  <si>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</si>
  <si>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</si>
  <si>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</si>
  <si>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</si>
  <si>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</si>
  <si>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</si>
  <si>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</si>
  <si>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</si>
  <si>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</si>
  <si>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</si>
  <si>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</si>
  <si>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</si>
  <si>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</si>
  <si>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</si>
  <si>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</si>
  <si>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</si>
  <si>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</si>
  <si>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</si>
  <si>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</si>
  <si>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</si>
  <si>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</si>
  <si>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</si>
  <si>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</si>
  <si>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</si>
  <si>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</si>
  <si>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</si>
  <si>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</si>
  <si>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</si>
  <si>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</si>
  <si>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</si>
  <si>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</si>
  <si>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</si>
  <si>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</si>
  <si>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</si>
  <si>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</si>
  <si>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</si>
  <si>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</si>
  <si>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</si>
  <si>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</si>
  <si>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</si>
  <si>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</si>
  <si>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</si>
  <si>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</si>
  <si>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</si>
  <si>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</si>
  <si>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</si>
  <si>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</si>
  <si>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</si>
  <si>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</si>
  <si>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</si>
  <si>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</si>
  <si>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</si>
  <si>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</si>
  <si>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</si>
  <si>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</si>
  <si>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</si>
  <si>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</si>
  <si>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</si>
  <si>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</si>
  <si>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</si>
  <si>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</si>
  <si>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</si>
  <si>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</si>
  <si>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</si>
  <si>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</si>
  <si>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</si>
  <si>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</si>
  <si>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</si>
  <si>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</si>
  <si>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</si>
  <si>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</si>
  <si>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</si>
  <si>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</si>
  <si>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</si>
  <si>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</si>
  <si>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</si>
  <si>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</si>
  <si>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</si>
  <si>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</si>
  <si>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</si>
  <si>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</si>
  <si>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</si>
  <si>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</si>
  <si>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</si>
  <si>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</si>
  <si>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</si>
  <si>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</si>
  <si>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</si>
  <si>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</si>
  <si>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</si>
  <si>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</si>
  <si>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</si>
  <si>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</si>
  <si>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</si>
  <si>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</si>
  <si>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</si>
  <si>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</si>
  <si>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</si>
  <si>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</si>
  <si>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</si>
  <si>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</si>
  <si>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</si>
  <si>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</si>
  <si>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</si>
  <si>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</si>
  <si>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</si>
  <si>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</si>
  <si>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</si>
  <si>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</si>
  <si>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</si>
  <si>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</si>
  <si>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</si>
  <si>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</si>
  <si>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</si>
  <si>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</si>
  <si>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</si>
  <si>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</si>
  <si>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</si>
  <si>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</si>
  <si>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</si>
  <si>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</si>
  <si>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</si>
  <si>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</si>
  <si>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</si>
  <si>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</si>
  <si>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</si>
  <si>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</si>
  <si>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</si>
  <si>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</si>
  <si>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</si>
  <si>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</si>
  <si>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</si>
  <si>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</si>
  <si>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</si>
  <si>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</si>
  <si>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</si>
  <si>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</si>
  <si>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</si>
  <si>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</si>
  <si>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</si>
  <si>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</si>
  <si>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</si>
  <si>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</si>
  <si>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</si>
  <si>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</si>
  <si>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</si>
  <si>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</si>
  <si>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</si>
  <si>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</si>
  <si>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</si>
  <si>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</si>
  <si>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</si>
  <si>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</si>
  <si>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</si>
  <si>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</si>
  <si>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</si>
  <si>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</si>
  <si>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</si>
  <si>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</si>
  <si>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</si>
  <si>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</si>
  <si>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</si>
  <si>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</si>
  <si>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</si>
  <si>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</si>
  <si>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</si>
  <si>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</si>
  <si>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</si>
  <si>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</si>
  <si>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</si>
  <si>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</si>
  <si>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</si>
  <si>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</si>
  <si>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</si>
  <si>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</si>
  <si>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</si>
  <si>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</si>
  <si>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</si>
  <si>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</si>
  <si>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</si>
  <si>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</si>
  <si>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</si>
  <si>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</si>
  <si>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</si>
  <si>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</si>
  <si>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</si>
  <si>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</si>
  <si>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</si>
  <si>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</si>
  <si>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</si>
  <si>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</si>
  <si>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</si>
  <si>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</si>
  <si>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</si>
  <si>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</si>
  <si>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</si>
  <si>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</si>
  <si>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</si>
  <si>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</si>
  <si>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</si>
  <si>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</si>
  <si>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</si>
  <si>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</si>
  <si>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</si>
  <si>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</si>
  <si>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</si>
  <si>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</si>
  <si>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</si>
  <si>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</si>
  <si>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</si>
  <si>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</si>
  <si>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</si>
  <si>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</si>
  <si>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</si>
  <si>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</si>
  <si>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</si>
  <si>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</si>
  <si>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</si>
  <si>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</si>
  <si>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</si>
  <si>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</si>
  <si>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</si>
  <si>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</si>
  <si>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</si>
  <si>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</si>
  <si>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</si>
  <si>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</si>
  <si>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</si>
  <si>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</si>
  <si>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</si>
  <si>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</si>
  <si>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</si>
  <si>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</si>
  <si>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</si>
  <si>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</si>
  <si>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</si>
  <si>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</si>
  <si>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</si>
  <si>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</si>
  <si>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</si>
  <si>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</si>
  <si>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</si>
  <si>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</si>
  <si>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</si>
  <si>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</si>
  <si>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</si>
  <si>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</si>
  <si>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</si>
  <si>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</si>
  <si>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</si>
  <si>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</si>
  <si>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</si>
  <si>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</si>
  <si>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</si>
  <si>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</si>
  <si>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</si>
  <si>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</si>
  <si>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</si>
  <si>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</si>
  <si>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</si>
  <si>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</si>
  <si>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</si>
  <si>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</si>
  <si>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</si>
  <si>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</si>
  <si>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</si>
  <si>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</si>
  <si>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</si>
  <si>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</si>
  <si>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</si>
  <si>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</si>
  <si>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</si>
  <si>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</si>
  <si>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</si>
  <si>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</si>
  <si>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</si>
  <si>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</si>
  <si>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</si>
  <si>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</si>
  <si>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</si>
  <si>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</si>
  <si>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</si>
  <si>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</si>
  <si>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</si>
  <si>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</si>
  <si>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</si>
  <si>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</si>
  <si>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</si>
  <si>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</si>
  <si>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</si>
  <si>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</si>
  <si>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</si>
  <si>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</si>
  <si>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</si>
  <si>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</si>
  <si>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</si>
  <si>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</si>
  <si>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</si>
  <si>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</si>
  <si>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</si>
  <si>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</si>
  <si>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</si>
  <si>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</si>
  <si>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</si>
  <si>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</si>
  <si>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</si>
  <si>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</si>
  <si>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</si>
  <si>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</si>
  <si>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</si>
  <si>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</si>
  <si>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</si>
  <si>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</si>
  <si>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</si>
  <si>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</si>
  <si>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</si>
  <si>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</si>
  <si>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</si>
  <si>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</si>
  <si>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</si>
  <si>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</si>
  <si>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</si>
  <si>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</si>
  <si>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</si>
  <si>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</si>
  <si>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</si>
  <si>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</si>
  <si>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</si>
  <si>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</si>
  <si>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</si>
  <si>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</si>
  <si>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</si>
  <si>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</si>
  <si>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</si>
  <si>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</si>
  <si>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</si>
  <si>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</si>
  <si>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</si>
  <si>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</si>
  <si>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</si>
  <si>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</si>
  <si>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</si>
  <si>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</si>
  <si>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</si>
  <si>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</si>
  <si>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</si>
  <si>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</si>
  <si>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</si>
  <si>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</si>
  <si>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</si>
  <si>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</si>
  <si>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</si>
  <si>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</si>
  <si>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</si>
  <si>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</si>
  <si>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</si>
  <si>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</si>
  <si>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</si>
  <si>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</si>
  <si>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</si>
  <si>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</si>
  <si>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</si>
  <si>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</si>
  <si>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</si>
  <si>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</si>
  <si>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</si>
  <si>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</si>
  <si>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</si>
  <si>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</si>
  <si>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</si>
  <si>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</si>
  <si>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</si>
  <si>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</si>
  <si>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</si>
  <si>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</si>
  <si>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</si>
  <si>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</si>
  <si>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</si>
  <si>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</si>
  <si>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</si>
  <si>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</si>
  <si>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</si>
  <si>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</si>
  <si>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</si>
  <si>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</si>
  <si>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</si>
  <si>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</si>
  <si>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</si>
  <si>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</si>
  <si>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</si>
  <si>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</si>
  <si>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</si>
  <si>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</si>
  <si>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</si>
  <si>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</si>
  <si>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</si>
  <si>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</si>
  <si>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</si>
  <si>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</si>
  <si>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</si>
  <si>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</si>
  <si>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</si>
  <si>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</si>
  <si>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</si>
  <si>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</si>
  <si>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</si>
  <si>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</si>
  <si>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</si>
  <si>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</si>
  <si>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</si>
  <si>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</si>
  <si>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</si>
  <si>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</si>
  <si>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</si>
  <si>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</si>
  <si>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</si>
  <si>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</si>
  <si>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</si>
  <si>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</si>
  <si>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</si>
  <si>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</si>
  <si>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</si>
  <si>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</si>
  <si>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</si>
  <si>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</si>
  <si>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</si>
  <si>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</si>
  <si>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</si>
  <si>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</si>
  <si>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</si>
  <si>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</si>
  <si>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</si>
  <si>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</si>
  <si>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</si>
  <si>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</si>
  <si>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</si>
  <si>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</si>
  <si>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</si>
  <si>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</si>
  <si>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</si>
  <si>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</si>
  <si>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</si>
  <si>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</si>
  <si>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</si>
  <si>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</si>
  <si>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</si>
  <si>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</si>
  <si>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</si>
  <si>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</si>
  <si>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</si>
  <si>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</si>
  <si>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</si>
  <si>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</si>
  <si>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</si>
  <si>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</si>
  <si>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</si>
  <si>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</si>
  <si>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</si>
  <si>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</si>
  <si>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</si>
  <si>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</si>
  <si>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</si>
  <si>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</si>
  <si>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</si>
  <si>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</si>
  <si>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</si>
  <si>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</si>
  <si>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</si>
  <si>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</si>
  <si>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</si>
  <si>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</si>
  <si>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</si>
  <si>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</si>
  <si>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</si>
  <si>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</si>
  <si>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</si>
  <si>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</si>
  <si>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</si>
  <si>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</si>
  <si>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</si>
  <si>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</si>
  <si>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</si>
  <si>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</si>
  <si>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</si>
  <si>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</si>
  <si>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</si>
  <si>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</si>
  <si>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</si>
  <si>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</si>
  <si>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</si>
  <si>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</si>
  <si>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</si>
  <si>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</si>
  <si>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</si>
  <si>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</si>
  <si>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</si>
  <si>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</si>
  <si>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</si>
  <si>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</si>
  <si>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</si>
  <si>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</si>
  <si>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</si>
  <si>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</si>
  <si>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</si>
  <si>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</si>
  <si>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</si>
  <si>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</si>
  <si>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</si>
  <si>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</si>
  <si>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</si>
  <si>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</si>
  <si>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</si>
  <si>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</si>
  <si>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</si>
  <si>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</si>
  <si>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</si>
  <si>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</si>
  <si>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</si>
  <si>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</si>
  <si>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</si>
  <si>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</si>
  <si>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</si>
  <si>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</si>
  <si>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</si>
  <si>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</si>
  <si>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</si>
  <si>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</si>
  <si>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</si>
  <si>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</si>
  <si>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</si>
  <si>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</si>
  <si>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</si>
  <si>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</si>
  <si>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</si>
  <si>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</si>
  <si>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</si>
  <si>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</si>
  <si>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</si>
  <si>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</si>
  <si>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</si>
  <si>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</si>
  <si>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</si>
  <si>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</si>
  <si>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</si>
  <si>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</si>
  <si>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</si>
  <si>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</si>
  <si>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</si>
  <si>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</si>
  <si>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</si>
  <si>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</si>
  <si>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</si>
  <si>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</si>
  <si>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</si>
  <si>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</si>
  <si>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</si>
  <si>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</si>
  <si>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</si>
  <si>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</si>
  <si>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</si>
  <si>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</si>
  <si>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</si>
  <si>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</si>
  <si>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</si>
  <si>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</si>
  <si>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</si>
  <si>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</si>
  <si>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</si>
  <si>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</si>
  <si>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</si>
  <si>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</si>
  <si>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</si>
  <si>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</si>
  <si>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</si>
  <si>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</si>
  <si>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</si>
  <si>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</si>
  <si>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</si>
  <si>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</si>
  <si>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</si>
  <si>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</si>
  <si>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</si>
  <si>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</si>
  <si>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</si>
  <si>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</si>
  <si>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</si>
  <si>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</si>
  <si>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</si>
  <si>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</si>
  <si>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</si>
  <si>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</si>
  <si>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</si>
  <si>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</si>
  <si>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</si>
  <si>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</si>
  <si>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</si>
  <si>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</si>
  <si>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</si>
  <si>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</si>
  <si>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</si>
  <si>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</si>
  <si>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</si>
  <si>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</si>
  <si>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</si>
  <si>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</si>
  <si>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</si>
  <si>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</si>
  <si>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</si>
  <si>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</si>
  <si>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</si>
  <si>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</si>
  <si>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</si>
  <si>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</si>
  <si>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</si>
  <si>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</si>
  <si>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</si>
  <si>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</si>
  <si>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</si>
  <si>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</si>
  <si>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</si>
  <si>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</si>
  <si>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</si>
  <si>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</si>
  <si>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</si>
  <si>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</si>
  <si>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</si>
  <si>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</si>
  <si>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</si>
  <si>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</si>
  <si>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</si>
  <si>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</si>
  <si>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</si>
  <si>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</si>
  <si>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</si>
  <si>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</si>
  <si>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</si>
  <si>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</si>
  <si>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</si>
  <si>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</si>
  <si>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</si>
  <si>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</si>
  <si>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</si>
  <si>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</si>
  <si>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</si>
  <si>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</si>
  <si>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</si>
  <si>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</si>
  <si>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</si>
  <si>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</si>
  <si>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</si>
  <si>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</si>
  <si>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</si>
  <si>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</si>
  <si>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</si>
  <si>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</si>
  <si>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</si>
  <si>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</si>
  <si>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</si>
  <si>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</si>
  <si>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</si>
  <si>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</si>
  <si>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</si>
  <si>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</si>
  <si>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</si>
  <si>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</si>
  <si>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</si>
  <si>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</si>
  <si>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</si>
  <si>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</si>
  <si>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</si>
  <si>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</si>
  <si>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</si>
  <si>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</si>
  <si>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</si>
  <si>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</si>
  <si>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</si>
  <si>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</si>
  <si>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</si>
  <si>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</si>
  <si>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</si>
  <si>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</si>
  <si>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</si>
  <si>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</si>
  <si>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</si>
  <si>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</si>
  <si>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</si>
  <si>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</si>
  <si>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</si>
  <si>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</si>
  <si>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</si>
  <si>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</si>
  <si>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</si>
  <si>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</si>
  <si>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</si>
  <si>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</si>
  <si>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</si>
  <si>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</si>
  <si>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</si>
  <si>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</si>
  <si>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</si>
  <si>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</si>
  <si>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</si>
  <si>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</si>
  <si>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</si>
  <si>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</si>
  <si>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</si>
  <si>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</si>
  <si>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</si>
  <si>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</si>
  <si>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</si>
  <si>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</si>
  <si>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</si>
  <si>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</si>
  <si>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</si>
  <si>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</si>
  <si>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</si>
  <si>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</si>
  <si>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</si>
  <si>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</si>
  <si>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</si>
  <si>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</si>
  <si>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</si>
  <si>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</si>
  <si>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</si>
  <si>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</si>
  <si>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</si>
  <si>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</si>
  <si>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</si>
  <si>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</si>
  <si>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</si>
  <si>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</si>
  <si>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</si>
  <si>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</si>
  <si>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</si>
  <si>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</si>
  <si>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</si>
  <si>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</si>
  <si>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</si>
  <si>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</si>
  <si>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</si>
  <si>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</si>
  <si>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</si>
  <si>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</si>
  <si>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</si>
  <si>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</si>
  <si>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</si>
  <si>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</si>
  <si>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</si>
  <si>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</si>
  <si>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</si>
  <si>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</si>
  <si>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</si>
  <si>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</si>
  <si>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</si>
  <si>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</si>
  <si>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</si>
  <si>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</si>
  <si>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</si>
  <si>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</si>
  <si>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</si>
  <si>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</si>
  <si>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</si>
  <si>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</si>
  <si>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</si>
  <si>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</si>
  <si>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</si>
  <si>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</si>
  <si>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</si>
  <si>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</si>
  <si>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</si>
  <si>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</si>
  <si>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</si>
  <si>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</si>
  <si>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</si>
  <si>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</si>
  <si>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</si>
  <si>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</si>
  <si>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</si>
  <si>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</si>
  <si>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</si>
  <si>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</si>
  <si>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</si>
  <si>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</si>
  <si>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</si>
  <si>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</si>
  <si>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</si>
  <si>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</si>
  <si>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</si>
  <si>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</si>
  <si>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</si>
  <si>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</si>
  <si>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</si>
  <si>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</si>
  <si>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</si>
  <si>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</si>
  <si>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</si>
  <si>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</si>
  <si>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</si>
  <si>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</si>
  <si>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</si>
  <si>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</si>
  <si>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</si>
  <si>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</si>
  <si>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</si>
  <si>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</si>
  <si>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</si>
  <si>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</si>
  <si>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</si>
  <si>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</si>
  <si>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</si>
  <si>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</si>
  <si>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</si>
  <si>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</si>
  <si>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</si>
  <si>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</si>
  <si>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</si>
  <si>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</si>
  <si>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</si>
  <si>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</si>
  <si>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</si>
  <si>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</si>
  <si>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</si>
  <si>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</si>
  <si>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</si>
  <si>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</si>
  <si>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</si>
  <si>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</si>
  <si>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</si>
  <si>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</si>
  <si>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</si>
  <si>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</si>
  <si>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</si>
  <si>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</si>
  <si>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</si>
  <si>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</si>
  <si>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</si>
  <si>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</si>
  <si>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</si>
  <si>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</si>
  <si>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</si>
  <si>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</si>
  <si>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</si>
  <si>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</si>
  <si>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</si>
  <si>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</si>
  <si>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</si>
  <si>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</si>
  <si>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</si>
  <si>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</si>
  <si>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</si>
  <si>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</si>
  <si>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</si>
  <si>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</si>
  <si>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</si>
  <si>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</si>
  <si>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</si>
  <si>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</si>
  <si>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</si>
  <si>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</si>
  <si>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</si>
  <si>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</si>
  <si>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</si>
  <si>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</si>
  <si>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</si>
  <si>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</si>
  <si>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</si>
  <si>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</si>
  <si>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</si>
  <si>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</si>
  <si>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</si>
  <si>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</si>
  <si>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</si>
  <si>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</si>
  <si>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</si>
  <si>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</si>
  <si>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</si>
  <si>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</si>
  <si>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</si>
  <si>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</si>
  <si>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</si>
  <si>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</si>
  <si>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</si>
  <si>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</si>
  <si>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</si>
  <si>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</si>
  <si>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</si>
  <si>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</si>
  <si>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</si>
  <si>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</si>
  <si>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</si>
  <si>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</si>
  <si>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</si>
  <si>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</si>
  <si>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</si>
  <si>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</si>
  <si>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</si>
  <si>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</si>
  <si>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</si>
  <si>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</si>
  <si>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</si>
  <si>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</si>
  <si>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</si>
  <si>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</si>
  <si>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</si>
  <si>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</si>
  <si>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</si>
  <si>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</si>
  <si>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</si>
  <si>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</si>
  <si>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</si>
  <si>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</si>
  <si>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</si>
  <si>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</si>
  <si>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</si>
  <si>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</si>
  <si>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</si>
  <si>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</si>
  <si>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</si>
  <si>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</si>
  <si>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</si>
  <si>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</si>
  <si>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</si>
  <si>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</si>
  <si>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</si>
  <si>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</si>
  <si>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</si>
  <si>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</si>
  <si>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</si>
  <si>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</si>
  <si>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</si>
  <si>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</si>
  <si>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</si>
  <si>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</si>
  <si>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</si>
  <si>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</si>
  <si>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</si>
  <si>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</si>
  <si>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</si>
  <si>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</si>
  <si>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</si>
  <si>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</si>
  <si>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</si>
  <si>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</si>
  <si>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</si>
  <si>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</si>
  <si>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</si>
  <si>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</si>
  <si>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</si>
  <si>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</si>
  <si>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</si>
  <si>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</si>
  <si>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</si>
  <si>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</si>
  <si>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</si>
  <si>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</si>
  <si>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</si>
  <si>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</si>
  <si>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</si>
  <si>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</si>
  <si>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</si>
  <si>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</si>
  <si>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</si>
  <si>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</si>
  <si>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</si>
  <si>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</si>
  <si>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</si>
  <si>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</si>
  <si>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</si>
  <si>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</si>
  <si>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</si>
  <si>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</si>
  <si>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</si>
  <si>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</si>
  <si>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</si>
  <si>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</si>
  <si>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</si>
  <si>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</si>
  <si>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</si>
  <si>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</si>
  <si>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</si>
  <si>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</si>
  <si>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</si>
  <si>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</si>
  <si>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</si>
  <si>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</si>
  <si>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</si>
  <si>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</si>
  <si>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</si>
  <si>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</si>
  <si>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</si>
  <si>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</si>
  <si>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</si>
  <si>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</si>
  <si>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</si>
  <si>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</si>
  <si>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</si>
  <si>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</si>
  <si>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</si>
  <si>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</si>
  <si>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</si>
  <si>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</si>
  <si>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</si>
  <si>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</si>
  <si>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</si>
  <si>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</si>
  <si>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</si>
  <si>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</si>
  <si>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</si>
  <si>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</si>
  <si>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</si>
  <si>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</si>
  <si>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</si>
  <si>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</si>
  <si>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</si>
  <si>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</si>
  <si>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</si>
  <si>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</si>
  <si>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</si>
  <si>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</si>
  <si>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</si>
  <si>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</si>
  <si>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</si>
  <si>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</si>
  <si>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</si>
  <si>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</si>
  <si>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</si>
  <si>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</si>
  <si>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</si>
  <si>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</si>
  <si>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</si>
  <si>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</si>
  <si>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</si>
  <si>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</si>
  <si>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</si>
  <si>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</si>
  <si>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</si>
  <si>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</si>
  <si>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</si>
  <si>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</si>
  <si>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</si>
  <si>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</si>
  <si>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</si>
  <si>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</si>
  <si>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</si>
  <si>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</si>
  <si>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</si>
  <si>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</si>
  <si>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</si>
  <si>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</si>
  <si>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</si>
  <si>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</si>
  <si>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</si>
  <si>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</si>
  <si>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</si>
  <si>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</si>
  <si>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</si>
  <si>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</si>
  <si>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</si>
  <si>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</si>
  <si>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</si>
  <si>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</si>
  <si>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</si>
  <si>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</si>
  <si>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</si>
  <si>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</si>
  <si>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</si>
  <si>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</si>
  <si>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</si>
  <si>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</si>
  <si>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</si>
  <si>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</si>
  <si>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</si>
  <si>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</si>
  <si>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</si>
  <si>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</si>
  <si>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</si>
  <si>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</si>
  <si>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</si>
  <si>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</si>
  <si>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</si>
  <si>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</si>
  <si>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</si>
  <si>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</si>
  <si>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</si>
  <si>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</si>
  <si>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</si>
  <si>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</si>
  <si>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</si>
  <si>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</si>
  <si>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</si>
  <si>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</si>
  <si>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</si>
  <si>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</si>
  <si>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</si>
  <si>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</si>
  <si>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</si>
  <si>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</si>
  <si>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</si>
  <si>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</si>
  <si>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</si>
  <si>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</si>
  <si>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</si>
  <si>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</si>
  <si>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</si>
  <si>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</si>
  <si>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</si>
  <si>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</si>
  <si>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</si>
  <si>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</si>
  <si>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</si>
  <si>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</si>
  <si>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</si>
  <si>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</si>
  <si>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</si>
  <si>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</si>
  <si>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</si>
  <si>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</si>
  <si>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</si>
  <si>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</si>
  <si>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</si>
  <si>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</si>
  <si>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</si>
  <si>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</si>
  <si>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</si>
  <si>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</si>
  <si>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</si>
  <si>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</si>
  <si>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</si>
  <si>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</si>
  <si>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</si>
  <si>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</si>
  <si>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</si>
  <si>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</si>
  <si>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</si>
  <si>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</si>
  <si>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</si>
  <si>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</si>
  <si>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</si>
  <si>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</si>
  <si>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</si>
  <si>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</si>
  <si>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</si>
  <si>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</si>
  <si>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</si>
  <si>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</si>
  <si>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</si>
  <si>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</si>
  <si>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</si>
  <si>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</si>
  <si>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</si>
  <si>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</si>
  <si>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</si>
  <si>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</si>
  <si>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</si>
  <si>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</si>
  <si>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</si>
  <si>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</si>
  <si>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</si>
  <si>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</si>
  <si>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</si>
  <si>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</si>
  <si>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</si>
  <si>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</si>
  <si>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</si>
  <si>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</si>
  <si>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</si>
  <si>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</si>
  <si>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</si>
  <si>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</si>
  <si>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</si>
  <si>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</si>
  <si>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</si>
  <si>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</si>
  <si>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</si>
  <si>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</si>
  <si>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</si>
  <si>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</si>
  <si>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</si>
  <si>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</si>
  <si>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</si>
  <si>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</si>
  <si>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</si>
  <si>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</si>
  <si>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</si>
  <si>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</si>
  <si>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</si>
  <si>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</si>
  <si>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</si>
  <si>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</si>
  <si>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</si>
  <si>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</si>
  <si>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</si>
  <si>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</si>
  <si>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</si>
  <si>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</si>
  <si>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</si>
  <si>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</si>
  <si>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</si>
  <si>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</si>
  <si>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</si>
  <si>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</si>
  <si>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</si>
  <si>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</si>
  <si>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</si>
  <si>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</si>
  <si>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</si>
  <si>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</si>
  <si>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</si>
  <si>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</si>
  <si>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</si>
  <si>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</si>
  <si>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</si>
  <si>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</si>
  <si>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</si>
  <si>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</si>
  <si>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</si>
  <si>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</si>
  <si>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</si>
  <si>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</si>
  <si>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</si>
  <si>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</si>
  <si>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</si>
  <si>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</si>
  <si>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</si>
  <si>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</si>
  <si>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</si>
  <si>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</si>
  <si>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</si>
  <si>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</si>
  <si>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</si>
  <si>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</si>
  <si>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</si>
  <si>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</si>
  <si>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</si>
  <si>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</si>
  <si>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</si>
  <si>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</si>
  <si>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</si>
  <si>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</si>
  <si>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</si>
  <si>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</si>
  <si>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</si>
  <si>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</si>
  <si>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</si>
  <si>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</si>
  <si>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</si>
  <si>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</si>
  <si>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</si>
  <si>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</si>
  <si>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</si>
  <si>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</si>
  <si>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</si>
  <si>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</si>
  <si>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</si>
  <si>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</si>
  <si>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</si>
  <si>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</si>
  <si>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</si>
  <si>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</si>
  <si>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</si>
  <si>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</si>
  <si>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</si>
  <si>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</si>
  <si>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</si>
  <si>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</si>
  <si>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</si>
  <si>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</si>
  <si>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</si>
  <si>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</si>
  <si>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</si>
  <si>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</si>
  <si>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</si>
  <si>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</si>
  <si>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</si>
  <si>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</si>
  <si>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</si>
  <si>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</si>
  <si>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</si>
  <si>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</si>
  <si>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</si>
  <si>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</si>
  <si>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</si>
  <si>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</si>
  <si>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</si>
  <si>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</si>
  <si>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</si>
  <si>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</si>
  <si>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</si>
  <si>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</si>
  <si>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</si>
  <si>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</si>
  <si>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</si>
  <si>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</si>
  <si>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</si>
  <si>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</si>
  <si>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</si>
  <si>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</si>
  <si>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</si>
  <si>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</si>
  <si>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</si>
  <si>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</si>
  <si>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</si>
  <si>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</si>
  <si>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</si>
  <si>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</si>
  <si>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</si>
  <si>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</si>
  <si>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</si>
  <si>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</si>
  <si>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</si>
  <si>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</si>
  <si>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</si>
  <si>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</si>
  <si>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</si>
  <si>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</si>
  <si>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</si>
  <si>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</si>
  <si>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</si>
  <si>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</si>
  <si>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</si>
  <si>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</si>
  <si>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</si>
  <si>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</si>
  <si>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</si>
  <si>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</si>
  <si>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</si>
  <si>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</si>
  <si>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</si>
  <si>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</si>
  <si>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</si>
  <si>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</si>
  <si>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</si>
  <si>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</si>
  <si>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</si>
  <si>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</si>
  <si>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</si>
  <si>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</si>
  <si>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</si>
  <si>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</si>
  <si>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</si>
  <si>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</si>
  <si>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</si>
  <si>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</si>
  <si>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</si>
  <si>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</si>
  <si>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</si>
  <si>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</si>
  <si>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</si>
  <si>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</si>
  <si>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</si>
  <si>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</si>
  <si>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</si>
  <si>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</si>
  <si>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</si>
  <si>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</si>
  <si>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</si>
  <si>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</si>
  <si>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</si>
  <si>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</si>
  <si>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</si>
  <si>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</si>
  <si>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</si>
  <si>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</si>
  <si>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</si>
  <si>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</si>
  <si>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</si>
  <si>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</si>
  <si>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</si>
  <si>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</si>
  <si>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</si>
  <si>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</si>
  <si>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</si>
  <si>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</si>
  <si>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</si>
  <si>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</si>
  <si>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</si>
  <si>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</si>
  <si>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</si>
  <si>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</si>
  <si>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</si>
  <si>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</si>
  <si>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</si>
  <si>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</si>
  <si>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</si>
  <si>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</si>
  <si>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</si>
  <si>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</si>
  <si>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</si>
  <si>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</si>
  <si>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</si>
  <si>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</si>
  <si>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</si>
  <si>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</si>
  <si>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</si>
  <si>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</si>
  <si>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</si>
  <si>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</si>
  <si>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</si>
  <si>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</si>
  <si>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</si>
  <si>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</si>
  <si>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</si>
  <si>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</si>
  <si>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</si>
  <si>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</si>
  <si>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</si>
  <si>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</si>
  <si>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</si>
  <si>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</si>
  <si>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</si>
  <si>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</si>
  <si>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</si>
  <si>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</si>
  <si>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</si>
  <si>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</si>
  <si>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</si>
  <si>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</si>
  <si>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</si>
  <si>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</si>
  <si>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</si>
  <si>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</si>
  <si>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</si>
  <si>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</si>
  <si>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</si>
  <si>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</si>
  <si>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</si>
  <si>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</si>
  <si>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</si>
  <si>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</si>
  <si>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</si>
  <si>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</si>
  <si>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</si>
  <si>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</si>
  <si>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</si>
  <si>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</si>
  <si>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</si>
  <si>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</si>
  <si>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</si>
  <si>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</si>
  <si>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</si>
  <si>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</si>
  <si>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</si>
  <si>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</si>
  <si>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</si>
  <si>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</si>
  <si>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</si>
  <si>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</si>
  <si>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</si>
  <si>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</si>
  <si>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</si>
  <si>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</si>
  <si>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</si>
  <si>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</si>
  <si>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</si>
  <si>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</si>
  <si>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</si>
  <si>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</si>
  <si>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</si>
  <si>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</si>
  <si>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</si>
  <si>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</si>
  <si>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</si>
  <si>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</si>
  <si>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</si>
  <si>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</si>
  <si>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</si>
  <si>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</si>
  <si>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</si>
  <si>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</si>
  <si>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</si>
  <si>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</si>
  <si>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</si>
  <si>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</si>
  <si>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</si>
  <si>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</si>
  <si>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</si>
  <si>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</si>
  <si>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</si>
  <si>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</si>
  <si>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</si>
  <si>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</si>
  <si>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</si>
  <si>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</si>
  <si>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</si>
  <si>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</si>
  <si>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</si>
  <si>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</si>
  <si>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</si>
  <si>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</si>
  <si>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</si>
  <si>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</si>
  <si>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</si>
  <si>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</si>
  <si>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</si>
  <si>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</si>
  <si>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</si>
  <si>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</si>
  <si>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</si>
  <si>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</si>
  <si>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</si>
  <si>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</si>
  <si>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</si>
  <si>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</si>
  <si>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</si>
  <si>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</si>
  <si>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</si>
  <si>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</si>
  <si>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</si>
  <si>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</si>
  <si>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</si>
  <si>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</si>
  <si>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</si>
  <si>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</si>
  <si>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</si>
  <si>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</si>
  <si>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</si>
  <si>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</si>
  <si>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</si>
  <si>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</si>
  <si>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</si>
  <si>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</si>
  <si>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</si>
  <si>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</si>
  <si>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</si>
  <si>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</si>
  <si>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</si>
  <si>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</si>
  <si>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</si>
  <si>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</si>
  <si>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</si>
  <si>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</si>
  <si>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</si>
  <si>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</si>
  <si>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</si>
  <si>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</si>
  <si>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</si>
  <si>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</si>
  <si>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</si>
  <si>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</si>
  <si>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</si>
  <si>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</si>
  <si>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</si>
  <si>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</si>
  <si>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</si>
  <si>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</si>
  <si>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</si>
  <si>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</si>
  <si>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</si>
  <si>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</si>
  <si>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</si>
  <si>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</si>
  <si>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</si>
  <si>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</si>
  <si>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</si>
  <si>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</si>
  <si>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</si>
  <si>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</si>
  <si>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</si>
  <si>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</si>
  <si>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</si>
  <si>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</si>
  <si>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</si>
  <si>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</si>
  <si>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</si>
  <si>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</si>
  <si>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</si>
  <si>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</si>
  <si>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</si>
  <si>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</si>
  <si>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</si>
  <si>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</si>
  <si>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</si>
  <si>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</si>
  <si>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</si>
  <si>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</si>
  <si>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</si>
  <si>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</si>
  <si>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</si>
  <si>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</si>
  <si>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</si>
  <si>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</si>
  <si>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</si>
  <si>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</si>
  <si>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</si>
  <si>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</si>
  <si>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</si>
  <si>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</si>
  <si>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</si>
  <si>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</si>
  <si>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</si>
  <si>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</si>
  <si>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</si>
  <si>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</si>
  <si>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</si>
  <si>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</si>
  <si>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</si>
  <si>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</si>
  <si>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</si>
  <si>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</si>
  <si>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</si>
  <si>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</si>
  <si>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</si>
  <si>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</si>
  <si>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</si>
  <si>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</si>
  <si>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</si>
  <si>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</si>
  <si>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</si>
  <si>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</si>
  <si>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</si>
  <si>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</si>
  <si>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</si>
  <si>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</si>
  <si>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</si>
  <si>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</si>
  <si>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</si>
  <si>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</si>
  <si>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</si>
  <si>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</si>
  <si>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</si>
  <si>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</si>
  <si>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</si>
  <si>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</si>
  <si>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</si>
  <si>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</si>
  <si>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</si>
  <si>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</si>
  <si>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</si>
  <si>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</si>
  <si>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</si>
  <si>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</si>
  <si>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</si>
  <si>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</si>
  <si>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</si>
  <si>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</si>
  <si>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</si>
  <si>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</si>
  <si>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</si>
  <si>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</si>
  <si>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</si>
  <si>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</si>
  <si>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</si>
  <si>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</si>
  <si>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</si>
  <si>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</si>
  <si>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</si>
  <si>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</si>
  <si>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</si>
  <si>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</si>
  <si>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</si>
  <si>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</si>
  <si>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</si>
  <si>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</si>
  <si>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</si>
  <si>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</si>
  <si>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</si>
  <si>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</si>
  <si>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</si>
  <si>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</si>
  <si>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</si>
  <si>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</si>
  <si>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</si>
  <si>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</si>
  <si>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</si>
  <si>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</si>
  <si>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</si>
  <si>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</si>
  <si>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</si>
  <si>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</si>
  <si>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</si>
  <si>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</si>
  <si>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</si>
  <si>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</si>
  <si>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</si>
  <si>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</si>
  <si>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</si>
  <si>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</si>
  <si>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</si>
  <si>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</si>
  <si>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</si>
  <si>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</si>
  <si>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</si>
  <si>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</si>
  <si>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</si>
  <si>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</si>
  <si>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</si>
  <si>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</si>
  <si>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</si>
  <si>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</si>
  <si>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</si>
  <si>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</si>
  <si>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</si>
  <si>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</si>
  <si>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</si>
  <si>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</si>
  <si>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</si>
  <si>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</si>
  <si>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</si>
  <si>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</si>
  <si>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</si>
  <si>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</si>
  <si>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</si>
  <si>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</si>
  <si>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</si>
  <si>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</si>
  <si>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</si>
  <si>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</si>
  <si>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</si>
  <si>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</si>
  <si>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</si>
  <si>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</si>
  <si>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</si>
  <si>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</si>
  <si>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</si>
  <si>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</si>
  <si>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</si>
  <si>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</si>
  <si>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</si>
  <si>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</si>
  <si>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</si>
  <si>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</si>
  <si>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</si>
  <si>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</si>
  <si>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</si>
  <si>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</si>
  <si>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</si>
  <si>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</si>
  <si>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</si>
  <si>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</si>
  <si>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</si>
  <si>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</si>
  <si>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</si>
  <si>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</si>
  <si>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</si>
  <si>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</si>
  <si>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</si>
  <si>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</si>
  <si>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</si>
  <si>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</si>
  <si>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</si>
  <si>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</si>
  <si>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</si>
  <si>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</si>
  <si>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</si>
  <si>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</si>
  <si>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</si>
  <si>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</si>
  <si>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</si>
  <si>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</si>
  <si>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</si>
  <si>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</si>
  <si>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</si>
  <si>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</si>
  <si>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</si>
  <si>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</si>
  <si>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</si>
  <si>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</si>
  <si>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</si>
  <si>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</si>
  <si>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</si>
  <si>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</si>
  <si>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</si>
  <si>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</si>
  <si>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</si>
  <si>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</si>
  <si>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</si>
  <si>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</si>
  <si>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</si>
  <si>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</si>
  <si>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</si>
  <si>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</si>
  <si>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</si>
  <si>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</si>
  <si>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</si>
  <si>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</si>
  <si>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</si>
  <si>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</si>
  <si>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</si>
  <si>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</si>
  <si>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</si>
  <si>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</si>
  <si>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</si>
  <si>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</si>
  <si>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</si>
  <si>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</si>
  <si>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</si>
  <si>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</si>
  <si>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</si>
  <si>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</si>
  <si>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</si>
  <si>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</si>
  <si>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</si>
  <si>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</si>
  <si>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</si>
  <si>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</si>
  <si>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</si>
  <si>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</si>
  <si>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</si>
  <si>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</si>
  <si>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</si>
  <si>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</si>
  <si>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</si>
  <si>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</si>
  <si>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</si>
  <si>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</si>
  <si>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</si>
  <si>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</si>
  <si>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</si>
  <si>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</si>
  <si>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</si>
  <si>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</si>
  <si>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</si>
  <si>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</si>
  <si>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</si>
  <si>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</si>
  <si>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</si>
  <si>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</si>
  <si>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</si>
  <si>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</si>
  <si>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</si>
  <si>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</si>
  <si>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</si>
  <si>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</si>
  <si>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</si>
  <si>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</si>
  <si>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</si>
  <si>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</si>
  <si>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</si>
  <si>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</si>
  <si>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</si>
  <si>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</si>
  <si>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</si>
  <si>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</si>
  <si>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</si>
  <si>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</si>
  <si>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</si>
  <si>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</si>
  <si>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</si>
  <si>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</si>
  <si>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</si>
  <si>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</si>
  <si>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</si>
  <si>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</si>
  <si>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</si>
  <si>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</si>
  <si>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</si>
  <si>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</si>
  <si>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</si>
  <si>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</si>
  <si>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</si>
  <si>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</si>
  <si>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</si>
  <si>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</si>
  <si>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</si>
  <si>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</si>
  <si>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</si>
  <si>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</si>
  <si>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</si>
  <si>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</si>
  <si>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</si>
  <si>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</si>
  <si>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</si>
  <si>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</si>
  <si>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</si>
  <si>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</si>
  <si>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</si>
  <si>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</si>
  <si>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</si>
  <si>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</si>
  <si>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</si>
  <si>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</si>
  <si>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</si>
  <si>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</si>
  <si>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</si>
  <si>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</si>
  <si>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</si>
  <si>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</si>
  <si>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</si>
  <si>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</si>
  <si>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</si>
  <si>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</si>
  <si>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</si>
  <si>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</si>
  <si>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</si>
  <si>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</si>
  <si>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</si>
  <si>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</si>
  <si>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</si>
  <si>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</si>
  <si>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</si>
  <si>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</si>
  <si>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</si>
  <si>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</si>
  <si>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</si>
  <si>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</si>
  <si>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</si>
  <si>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</si>
  <si>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</si>
  <si>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</si>
  <si>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</si>
  <si>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</si>
  <si>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</si>
  <si>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</si>
  <si>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</si>
  <si>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</si>
  <si>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</si>
  <si>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</si>
  <si>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</si>
  <si>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</si>
  <si>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</si>
  <si>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</si>
  <si>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</si>
  <si>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</si>
  <si>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</si>
  <si>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</si>
  <si>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</si>
  <si>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</si>
  <si>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</si>
  <si>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</si>
  <si>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</si>
  <si>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</si>
  <si>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</si>
  <si>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</si>
  <si>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</si>
  <si>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</si>
  <si>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</si>
  <si>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</si>
  <si>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</si>
  <si>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</si>
  <si>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</si>
  <si>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</si>
  <si>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</si>
  <si>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</si>
  <si>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</si>
  <si>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</si>
  <si>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</si>
  <si>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</si>
  <si>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</si>
  <si>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</si>
  <si>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</si>
  <si>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</si>
  <si>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</si>
  <si>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</si>
  <si>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</si>
  <si>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</si>
  <si>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</si>
  <si>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</si>
  <si>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</si>
  <si>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</si>
  <si>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</si>
  <si>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</si>
  <si>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</si>
  <si>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</si>
  <si>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</si>
  <si>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</si>
  <si>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</si>
  <si>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</si>
  <si>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</si>
  <si>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</si>
  <si>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</si>
  <si>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</si>
  <si>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</si>
  <si>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</si>
  <si>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</si>
  <si>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</si>
  <si>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</si>
  <si>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</si>
  <si>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</si>
  <si>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</si>
  <si>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</si>
  <si>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</si>
  <si>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</si>
  <si>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</si>
  <si>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</si>
  <si>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</si>
  <si>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</si>
  <si>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</si>
  <si>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</si>
  <si>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</si>
  <si>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</si>
  <si>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</si>
  <si>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</si>
  <si>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</si>
  <si>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</si>
  <si>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</si>
  <si>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</si>
  <si>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</si>
  <si>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</si>
  <si>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</si>
  <si>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</si>
  <si>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</si>
  <si>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</si>
  <si>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</si>
  <si>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</si>
  <si>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</si>
  <si>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</si>
  <si>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</si>
  <si>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</si>
  <si>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</si>
  <si>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</si>
  <si>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</si>
  <si>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</si>
  <si>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</si>
  <si>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</si>
  <si>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</si>
  <si>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</si>
  <si>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</si>
  <si>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</si>
  <si>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</si>
  <si>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</si>
  <si>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</si>
  <si>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</si>
  <si>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</si>
  <si>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</si>
  <si>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</si>
  <si>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</si>
  <si>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</si>
  <si>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</si>
  <si>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</si>
  <si>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</si>
  <si>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</si>
  <si>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</si>
  <si>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</si>
  <si>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</si>
  <si>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</si>
  <si>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</si>
  <si>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</si>
  <si>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</si>
  <si>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</si>
  <si>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</si>
  <si>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</si>
  <si>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</si>
  <si>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</si>
  <si>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</si>
  <si>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</si>
  <si>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</si>
  <si>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</si>
  <si>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</si>
  <si>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</si>
  <si>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</si>
  <si>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</si>
  <si>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</si>
  <si>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</si>
  <si>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</si>
  <si>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</si>
  <si>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</si>
  <si>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</si>
  <si>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</si>
  <si>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</si>
  <si>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</si>
  <si>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</si>
  <si>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</si>
  <si>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</si>
  <si>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</si>
  <si>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</si>
  <si>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</si>
  <si>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</si>
  <si>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</si>
  <si>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</si>
  <si>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</si>
  <si>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</si>
  <si>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</si>
  <si>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</si>
  <si>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</si>
  <si>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</si>
  <si>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</si>
  <si>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</si>
  <si>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</si>
  <si>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</si>
  <si>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</si>
  <si>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</si>
  <si>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</si>
  <si>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</si>
  <si>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</si>
  <si>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</si>
  <si>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</si>
  <si>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</si>
  <si>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</si>
  <si>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</si>
  <si>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</si>
  <si>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</si>
  <si>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</si>
  <si>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</si>
  <si>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</si>
  <si>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</si>
  <si>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</si>
  <si>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</si>
  <si>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</si>
  <si>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</si>
  <si>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</si>
  <si>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</si>
  <si>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</si>
  <si>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</si>
  <si>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</si>
  <si>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</si>
  <si>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</si>
  <si>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</si>
  <si>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</si>
  <si>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</si>
  <si>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</si>
  <si>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</si>
  <si>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</si>
  <si>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</si>
  <si>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</si>
  <si>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</si>
  <si>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</si>
  <si>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</si>
  <si>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</si>
  <si>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</si>
  <si>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</si>
  <si>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</si>
  <si>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</si>
  <si>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</si>
  <si>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</si>
  <si>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</si>
  <si>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</si>
  <si>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</si>
  <si>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</si>
  <si>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</si>
  <si>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</si>
  <si>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</si>
  <si>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</si>
  <si>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</si>
  <si>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</si>
  <si>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</si>
  <si>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</si>
  <si>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</si>
  <si>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</si>
  <si>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</si>
  <si>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</si>
  <si>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</si>
  <si>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</si>
  <si>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</si>
  <si>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</si>
  <si>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</si>
  <si>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</si>
  <si>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</si>
  <si>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</si>
  <si>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</si>
  <si>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</si>
  <si>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</si>
  <si>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</si>
  <si>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</si>
  <si>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</si>
  <si>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</si>
  <si>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</si>
  <si>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</si>
  <si>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</si>
  <si>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</si>
  <si>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</si>
  <si>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</si>
  <si>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</si>
  <si>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</si>
  <si>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</si>
  <si>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</si>
  <si>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</si>
  <si>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</si>
  <si>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</si>
  <si>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</si>
  <si>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</si>
  <si>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</si>
  <si>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</si>
  <si>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</si>
  <si>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</si>
  <si>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</si>
  <si>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</si>
  <si>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</si>
  <si>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</si>
  <si>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</si>
  <si>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</si>
  <si>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</si>
  <si>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</si>
  <si>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</si>
  <si>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</si>
  <si>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</si>
  <si>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</si>
  <si>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</si>
  <si>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</si>
  <si>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</si>
  <si>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</si>
  <si>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</si>
  <si>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</si>
  <si>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</si>
  <si>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</si>
  <si>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</si>
  <si>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</si>
  <si>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</si>
  <si>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</si>
  <si>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</si>
  <si>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</si>
  <si>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</si>
  <si>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</si>
  <si>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</si>
  <si>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</si>
  <si>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</si>
  <si>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</si>
  <si>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</si>
  <si>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</si>
  <si>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</si>
  <si>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</si>
  <si>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</si>
  <si>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</si>
  <si>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</si>
  <si>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</si>
  <si>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</si>
  <si>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</si>
  <si>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</si>
  <si>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</si>
  <si>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</si>
  <si>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</si>
  <si>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</si>
  <si>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</si>
  <si>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</si>
  <si>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</si>
  <si>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</si>
  <si>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</si>
  <si>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</si>
  <si>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</si>
  <si>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</si>
  <si>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</si>
  <si>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</si>
  <si>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</si>
  <si>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</si>
  <si>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</si>
  <si>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</si>
  <si>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</si>
  <si>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</si>
  <si>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</si>
  <si>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</si>
  <si>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</si>
  <si>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</si>
  <si>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</si>
  <si>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</si>
  <si>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</si>
  <si>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</si>
  <si>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</si>
  <si>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</si>
  <si>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</si>
  <si>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</si>
  <si>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</si>
  <si>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</si>
  <si>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</si>
  <si>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</si>
  <si>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</si>
  <si>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</si>
  <si>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</si>
  <si>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</si>
  <si>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</si>
  <si>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</si>
  <si>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</si>
  <si>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</si>
  <si>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</si>
  <si>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</si>
  <si>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</si>
  <si>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</si>
  <si>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</si>
  <si>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</si>
  <si>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</si>
  <si>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</si>
  <si>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</si>
  <si>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</si>
  <si>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</si>
  <si>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</si>
  <si>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</si>
  <si>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</si>
  <si>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</si>
  <si>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</si>
  <si>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</si>
  <si>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</si>
  <si>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</si>
  <si>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</si>
  <si>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</si>
  <si>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</si>
  <si>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</si>
  <si>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</si>
  <si>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</si>
  <si>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</si>
  <si>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</si>
  <si>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</si>
  <si>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</si>
  <si>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</si>
  <si>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</si>
  <si>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</si>
  <si>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</si>
  <si>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</si>
  <si>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</si>
  <si>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</si>
  <si>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</si>
  <si>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</si>
  <si>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</si>
  <si>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</si>
  <si>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</si>
  <si>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</si>
  <si>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</si>
  <si>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</si>
  <si>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</si>
  <si>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</si>
  <si>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</si>
  <si>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</si>
  <si>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</si>
  <si>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</si>
  <si>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</si>
  <si>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</si>
  <si>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</si>
  <si>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</si>
  <si>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</si>
  <si>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</si>
  <si>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</si>
  <si>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</si>
  <si>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</si>
  <si>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</si>
  <si>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</si>
  <si>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</si>
  <si>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</si>
  <si>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</si>
  <si>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</si>
  <si>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</si>
  <si>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</si>
  <si>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</si>
  <si>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</si>
  <si>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</si>
  <si>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</si>
  <si>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</si>
  <si>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</si>
  <si>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</si>
  <si>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</si>
  <si>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</si>
  <si>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</si>
  <si>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</si>
  <si>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</si>
  <si>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</si>
  <si>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</si>
  <si>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</si>
  <si>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</si>
  <si>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</si>
  <si>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</si>
  <si>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</si>
  <si>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</si>
  <si>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</si>
  <si>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</si>
  <si>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</si>
  <si>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</si>
  <si>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</si>
  <si>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</si>
  <si>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</si>
  <si>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</si>
  <si>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</si>
  <si>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</si>
  <si>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</si>
  <si>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</si>
  <si>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</si>
  <si>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</si>
  <si>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</si>
  <si>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</si>
  <si>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</si>
  <si>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</si>
  <si>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</si>
  <si>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</si>
  <si>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</si>
  <si>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</si>
  <si>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</si>
  <si>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</si>
  <si>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</si>
  <si>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</si>
  <si>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</si>
  <si>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</si>
  <si>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</si>
  <si>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</si>
  <si>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</si>
  <si>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</si>
  <si>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</si>
  <si>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</si>
  <si>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</si>
  <si>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</si>
  <si>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</si>
  <si>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</si>
  <si>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</si>
  <si>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</si>
  <si>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</si>
  <si>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</si>
  <si>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</si>
  <si>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</si>
  <si>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</si>
  <si>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</si>
  <si>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</si>
  <si>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</si>
  <si>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</si>
  <si>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</si>
  <si>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</si>
  <si>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</si>
  <si>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</si>
  <si>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</si>
  <si>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</si>
  <si>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</si>
  <si>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</si>
  <si>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</si>
  <si>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</si>
  <si>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</si>
  <si>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</si>
  <si>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</si>
  <si>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</si>
  <si>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</si>
  <si>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</si>
  <si>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</si>
  <si>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</si>
  <si>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</si>
  <si>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</si>
  <si>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</si>
  <si>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</si>
  <si>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</si>
  <si>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</si>
  <si>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</si>
  <si>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</si>
  <si>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</si>
  <si>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</si>
  <si>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</si>
  <si>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</si>
  <si>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</si>
  <si>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</si>
  <si>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</si>
  <si>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</si>
  <si>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</si>
  <si>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</si>
  <si>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</si>
  <si>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</si>
  <si>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</si>
  <si>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</si>
  <si>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</si>
  <si>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</si>
  <si>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</si>
  <si>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</si>
  <si>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</si>
  <si>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</si>
  <si>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</si>
  <si>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</si>
  <si>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</si>
  <si>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</si>
  <si>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</si>
  <si>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</si>
  <si>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</si>
  <si>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</si>
  <si>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</si>
  <si>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</si>
  <si>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</si>
  <si>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</si>
  <si>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</si>
  <si>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</si>
  <si>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</si>
  <si>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</si>
  <si>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</si>
  <si>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</si>
  <si>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</si>
  <si>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</si>
  <si>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</si>
  <si>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</si>
  <si>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</si>
  <si>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</si>
  <si>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</si>
  <si>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</si>
  <si>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</si>
  <si>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</si>
  <si>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</si>
  <si>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</si>
  <si>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</si>
  <si>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</si>
  <si>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</si>
  <si>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</si>
  <si>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</si>
  <si>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</si>
  <si>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</si>
  <si>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</si>
  <si>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</si>
  <si>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</si>
  <si>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</si>
  <si>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</si>
  <si>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</si>
  <si>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</si>
  <si>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</si>
  <si>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</si>
  <si>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</si>
  <si>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</si>
  <si>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</si>
  <si>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</si>
  <si>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</si>
  <si>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</si>
  <si>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</si>
  <si>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</si>
  <si>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</si>
  <si>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</si>
  <si>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</si>
  <si>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</si>
  <si>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</si>
  <si>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</si>
  <si>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</si>
  <si>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</si>
  <si>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</si>
  <si>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</si>
  <si>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</si>
  <si>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</si>
  <si>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</si>
  <si>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</si>
  <si>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</si>
  <si>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</si>
  <si>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</si>
  <si>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</si>
  <si>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</si>
  <si>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</si>
  <si>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</si>
  <si>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</si>
  <si>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</si>
  <si>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</si>
  <si>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</si>
  <si>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</si>
  <si>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</si>
  <si>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</si>
  <si>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</si>
  <si>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</si>
  <si>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</si>
  <si>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</si>
  <si>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</si>
  <si>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</si>
  <si>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</si>
  <si>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</si>
  <si>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</si>
  <si>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</si>
  <si>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</si>
  <si>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</si>
  <si>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</si>
  <si>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</si>
  <si>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</si>
  <si>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</si>
  <si>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</si>
  <si>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</si>
  <si>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</si>
  <si>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</si>
  <si>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</si>
  <si>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</si>
  <si>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</si>
  <si>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</si>
  <si>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</si>
  <si>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</si>
  <si>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</si>
  <si>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</si>
  <si>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</si>
  <si>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</si>
  <si>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</si>
  <si>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</si>
  <si>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</si>
  <si>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</si>
  <si>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</si>
  <si>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</si>
  <si>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</si>
  <si>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</si>
  <si>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</si>
  <si>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</si>
  <si>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</si>
  <si>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</si>
  <si>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</si>
  <si>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</si>
  <si>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</si>
  <si>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</si>
  <si>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</si>
  <si>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</si>
  <si>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</si>
  <si>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</si>
  <si>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</si>
  <si>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</si>
  <si>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</si>
  <si>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</si>
  <si>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</si>
  <si>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</si>
  <si>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</si>
  <si>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</si>
  <si>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</si>
  <si>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</si>
  <si>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</si>
  <si>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</si>
  <si>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</si>
  <si>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</si>
  <si>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</si>
  <si>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</si>
  <si>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</si>
  <si>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</si>
  <si>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</si>
  <si>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</si>
  <si>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</si>
  <si>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</si>
  <si>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</si>
  <si>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</si>
  <si>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</si>
  <si>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</si>
  <si>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</si>
  <si>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</si>
  <si>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</si>
  <si>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</si>
  <si>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</si>
  <si>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</si>
  <si>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</si>
  <si>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</si>
  <si>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</si>
  <si>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</si>
  <si>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</si>
  <si>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</si>
  <si>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</si>
  <si>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</si>
  <si>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</si>
  <si>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</si>
  <si>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</si>
  <si>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</si>
  <si>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</si>
  <si>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</si>
  <si>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</si>
  <si>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</si>
  <si>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</si>
  <si>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</si>
  <si>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</si>
  <si>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</si>
  <si>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</si>
  <si>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</si>
  <si>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</si>
  <si>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</si>
  <si>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</si>
  <si>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</si>
  <si>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</si>
  <si>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</si>
  <si>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</si>
  <si>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</si>
  <si>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</si>
  <si>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</si>
  <si>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</si>
  <si>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</si>
  <si>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</si>
  <si>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</si>
  <si>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</si>
  <si>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</si>
  <si>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</si>
  <si>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</si>
  <si>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</si>
  <si>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</si>
  <si>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</si>
  <si>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</si>
  <si>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</si>
  <si>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</si>
  <si>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</si>
  <si>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</si>
  <si>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</si>
  <si>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</si>
  <si>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</si>
  <si>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</si>
  <si>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</si>
  <si>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</si>
  <si>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</si>
  <si>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</si>
  <si>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</si>
  <si>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</si>
  <si>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</si>
  <si>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</si>
  <si>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</si>
  <si>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</si>
  <si>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</si>
  <si>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</si>
  <si>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</si>
  <si>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</si>
  <si>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</si>
  <si>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</si>
  <si>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</si>
  <si>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</si>
  <si>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</si>
  <si>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</si>
  <si>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</si>
  <si>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</si>
  <si>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</si>
  <si>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</si>
  <si>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</si>
  <si>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</si>
  <si>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</si>
  <si>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</si>
  <si>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</si>
  <si>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</si>
  <si>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</si>
  <si>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</si>
  <si>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</si>
  <si>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</si>
  <si>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</si>
  <si>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</si>
  <si>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</si>
  <si>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</si>
  <si>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</si>
  <si>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</si>
  <si>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</si>
  <si>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</si>
  <si>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</si>
  <si>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</si>
  <si>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</si>
  <si>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</si>
  <si>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</si>
  <si>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</si>
  <si>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</si>
  <si>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</si>
  <si>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</si>
  <si>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</si>
  <si>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</si>
  <si>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</si>
  <si>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</si>
  <si>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</si>
  <si>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</si>
  <si>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</si>
  <si>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</si>
  <si>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</si>
  <si>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</si>
  <si>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</si>
  <si>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</si>
  <si>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</si>
  <si>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</si>
  <si>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</si>
  <si>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</si>
  <si>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</si>
  <si>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</si>
  <si>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</si>
  <si>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</si>
  <si>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</si>
  <si>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</si>
  <si>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</si>
  <si>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</si>
  <si>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</si>
  <si>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</si>
  <si>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</si>
  <si>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</si>
  <si>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</si>
  <si>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</si>
  <si>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</si>
  <si>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</si>
  <si>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</si>
  <si>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</si>
  <si>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</si>
  <si>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</si>
  <si>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</si>
  <si>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</si>
  <si>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</si>
  <si>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</si>
  <si>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</si>
  <si>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</si>
  <si>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</si>
  <si>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</si>
  <si>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</si>
  <si>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</si>
  <si>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</si>
  <si>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</si>
  <si>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</si>
  <si>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</si>
  <si>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</si>
  <si>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</si>
  <si>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</si>
  <si>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</si>
  <si>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</si>
  <si>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</si>
  <si>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</si>
  <si>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</si>
  <si>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</si>
  <si>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</si>
  <si>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</si>
  <si>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</si>
  <si>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</si>
  <si>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</si>
  <si>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</si>
  <si>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</si>
  <si>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</si>
  <si>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</si>
  <si>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</si>
  <si>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</si>
  <si>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</si>
  <si>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</si>
  <si>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</si>
  <si>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</si>
  <si>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</si>
  <si>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</si>
  <si>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</si>
  <si>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</si>
  <si>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</si>
  <si>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</si>
  <si>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</si>
  <si>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</si>
  <si>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</si>
  <si>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</si>
  <si>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</si>
  <si>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</si>
  <si>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</si>
  <si>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</si>
  <si>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</si>
  <si>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</si>
  <si>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</si>
  <si>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</si>
  <si>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</si>
  <si>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</si>
  <si>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</si>
  <si>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</si>
  <si>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</si>
  <si>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</si>
  <si>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</si>
  <si>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</si>
  <si>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</si>
  <si>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</si>
  <si>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</si>
  <si>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</si>
  <si>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</si>
  <si>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</si>
  <si>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</si>
  <si>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</si>
  <si>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</si>
  <si>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</si>
  <si>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</si>
  <si>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</si>
  <si>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</si>
  <si>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</si>
  <si>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</si>
  <si>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</si>
  <si>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</si>
  <si>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</si>
  <si>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</si>
  <si>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</si>
  <si>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</si>
  <si>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</si>
  <si>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</si>
  <si>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</si>
  <si>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</si>
  <si>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</si>
  <si>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</si>
  <si>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</si>
  <si>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</si>
  <si>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</si>
  <si>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</si>
  <si>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</si>
  <si>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</si>
  <si>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</si>
  <si>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</si>
  <si>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</si>
  <si>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</si>
  <si>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</si>
  <si>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</si>
  <si>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</si>
  <si>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</si>
  <si>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</si>
  <si>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</si>
  <si>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</si>
  <si>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</si>
  <si>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</si>
  <si>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</si>
  <si>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</si>
  <si>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</si>
  <si>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</si>
  <si>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</si>
  <si>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</si>
  <si>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</si>
  <si>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</si>
  <si>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</si>
  <si>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</si>
  <si>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</si>
  <si>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</si>
  <si>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</si>
  <si>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</si>
  <si>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</si>
  <si>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</si>
  <si>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</si>
  <si>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</si>
  <si>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</si>
  <si>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</si>
  <si>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</si>
  <si>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</si>
  <si>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</si>
  <si>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</si>
  <si>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</si>
  <si>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</si>
  <si>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</si>
  <si>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</si>
  <si>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</si>
  <si>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</si>
  <si>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</si>
  <si>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</si>
  <si>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</si>
  <si>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</si>
  <si>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</si>
  <si>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</si>
  <si>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</si>
  <si>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</si>
  <si>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</si>
  <si>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</si>
  <si>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</si>
  <si>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</si>
  <si>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</si>
  <si>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</si>
  <si>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</si>
  <si>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</si>
  <si>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</si>
  <si>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</si>
  <si>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</si>
  <si>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</si>
  <si>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</si>
  <si>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</si>
  <si>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</si>
  <si>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</si>
  <si>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</si>
  <si>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</si>
  <si>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</si>
  <si>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</si>
  <si>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</si>
  <si>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</si>
  <si>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</si>
  <si>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</si>
  <si>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</si>
  <si>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</si>
  <si>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</si>
  <si>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</si>
  <si>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</si>
  <si>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</si>
  <si>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</si>
  <si>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</si>
  <si>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</si>
  <si>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</si>
  <si>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</si>
  <si>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</si>
  <si>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</si>
  <si>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</si>
  <si>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</si>
  <si>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</si>
  <si>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</si>
  <si>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</si>
  <si>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</si>
  <si>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</si>
  <si>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</si>
  <si>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</si>
  <si>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</si>
  <si>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</si>
  <si>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</si>
  <si>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</si>
  <si>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</si>
  <si>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</si>
  <si>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</si>
  <si>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</si>
  <si>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</si>
  <si>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</si>
  <si>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</si>
  <si>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</si>
  <si>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</si>
  <si>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</si>
  <si>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</si>
  <si>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</si>
  <si>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</si>
  <si>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</si>
  <si>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</si>
  <si>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</si>
  <si>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</si>
  <si>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</si>
  <si>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</si>
  <si>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</si>
  <si>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</si>
  <si>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</si>
  <si>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</si>
  <si>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</si>
  <si>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</si>
  <si>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</si>
  <si>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</si>
  <si>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</si>
  <si>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</si>
  <si>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</si>
  <si>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</si>
  <si>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</si>
  <si>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</si>
  <si>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</si>
  <si>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</si>
  <si>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</si>
  <si>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</si>
  <si>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</si>
  <si>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</si>
  <si>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</si>
  <si>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</si>
  <si>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</si>
  <si>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</si>
  <si>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</si>
  <si>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</si>
  <si>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</si>
  <si>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</si>
  <si>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</si>
  <si>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</si>
  <si>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</si>
  <si>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</si>
  <si>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</si>
  <si>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</si>
  <si>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</si>
  <si>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</si>
  <si>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</si>
  <si>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</si>
  <si>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</si>
  <si>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</si>
  <si>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</si>
  <si>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</si>
  <si>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</si>
  <si>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</si>
  <si>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</si>
  <si>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</si>
  <si>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</si>
  <si>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</si>
  <si>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</si>
  <si>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</si>
  <si>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</si>
  <si>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</si>
  <si>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</si>
  <si>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</si>
  <si>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</si>
  <si>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</si>
  <si>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</si>
  <si>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</si>
  <si>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</si>
  <si>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</si>
  <si>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</si>
  <si>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</si>
  <si>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</si>
  <si>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</si>
  <si>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</si>
  <si>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</si>
  <si>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</si>
  <si>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</si>
  <si>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</si>
  <si>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</si>
  <si>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</si>
  <si>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</si>
  <si>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</si>
  <si>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</si>
  <si>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</si>
  <si>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</si>
  <si>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</si>
  <si>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</si>
  <si>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</si>
  <si>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</si>
  <si>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</si>
  <si>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</si>
  <si>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</si>
  <si>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</si>
  <si>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</si>
  <si>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</si>
  <si>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</si>
  <si>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</si>
  <si>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</si>
  <si>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</si>
  <si>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</si>
  <si>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</si>
  <si>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</si>
  <si>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</si>
  <si>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</si>
  <si>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</si>
  <si>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</si>
  <si>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</si>
  <si>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</si>
  <si>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</si>
  <si>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</si>
  <si>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</si>
  <si>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</si>
  <si>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</si>
  <si>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</si>
  <si>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</si>
  <si>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</si>
  <si>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</si>
  <si>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</si>
  <si>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</si>
  <si>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</si>
  <si>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</si>
  <si>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</si>
  <si>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</si>
  <si>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</si>
  <si>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</si>
  <si>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</si>
  <si>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</si>
  <si>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</si>
  <si>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</si>
  <si>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</si>
  <si>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</si>
  <si>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</si>
  <si>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</si>
  <si>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</si>
  <si>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</si>
  <si>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</si>
  <si>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</si>
  <si>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</si>
  <si>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</si>
  <si>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</si>
  <si>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</si>
  <si>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</si>
  <si>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</si>
  <si>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</si>
  <si>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</si>
  <si>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</si>
  <si>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</si>
  <si>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</si>
  <si>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</si>
  <si>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</si>
  <si>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</si>
  <si>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</si>
  <si>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</si>
  <si>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</si>
  <si>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</si>
  <si>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</si>
  <si>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</si>
  <si>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</si>
  <si>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</si>
  <si>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</si>
  <si>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</si>
  <si>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</si>
  <si>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</si>
  <si>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</si>
  <si>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</si>
  <si>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</si>
  <si>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</si>
  <si>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</si>
  <si>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</si>
  <si>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</si>
  <si>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</si>
  <si>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</si>
  <si>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</si>
  <si>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</si>
  <si>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</si>
  <si>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</si>
  <si>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</si>
  <si>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</si>
  <si>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</si>
  <si>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</si>
  <si>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</si>
  <si>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</si>
  <si>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</si>
  <si>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</si>
  <si>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</si>
  <si>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</si>
  <si>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</si>
  <si>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</si>
  <si>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</si>
  <si>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</si>
  <si>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</si>
  <si>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</si>
  <si>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</si>
  <si>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</si>
  <si>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</si>
  <si>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</si>
  <si>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</si>
  <si>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</si>
  <si>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</si>
  <si>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</si>
  <si>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</si>
  <si>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</si>
  <si>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</si>
  <si>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</si>
  <si>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</si>
  <si>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</si>
  <si>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</si>
  <si>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</si>
  <si>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</si>
  <si>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</si>
  <si>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</si>
  <si>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</si>
  <si>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</si>
  <si>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</si>
  <si>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</si>
  <si>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</si>
  <si>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</si>
  <si>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</si>
  <si>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</si>
  <si>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</si>
  <si>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</si>
  <si>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</si>
  <si>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</si>
  <si>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</si>
  <si>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</si>
  <si>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</si>
  <si>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</si>
  <si>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</si>
  <si>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</si>
  <si>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</si>
  <si>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</si>
  <si>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</si>
  <si>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</si>
  <si>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</si>
  <si>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</si>
  <si>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</si>
  <si>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</si>
  <si>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</si>
  <si>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</si>
  <si>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</si>
  <si>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</si>
  <si>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</si>
  <si>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</si>
  <si>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</si>
  <si>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</si>
  <si>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</si>
  <si>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</si>
  <si>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</si>
  <si>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</si>
  <si>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</si>
  <si>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</si>
  <si>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</si>
  <si>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</si>
  <si>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</si>
  <si>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</si>
  <si>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</si>
  <si>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</si>
  <si>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</si>
  <si>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</si>
  <si>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</si>
  <si>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</si>
  <si>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</si>
  <si>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</si>
  <si>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</si>
  <si>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</si>
  <si>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</si>
  <si>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</si>
  <si>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</si>
  <si>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</si>
  <si>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</si>
  <si>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</si>
  <si>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</si>
  <si>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</si>
  <si>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</si>
  <si>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</si>
  <si>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</si>
  <si>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</si>
  <si>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</si>
  <si>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</si>
  <si>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</si>
  <si>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</si>
  <si>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</si>
  <si>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</si>
  <si>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</si>
  <si>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</si>
  <si>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</si>
  <si>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</si>
  <si>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</si>
  <si>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</si>
  <si>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</si>
  <si>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</si>
  <si>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</si>
  <si>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</si>
  <si>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</si>
  <si>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</si>
  <si>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</si>
  <si>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</si>
  <si>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</si>
  <si>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</si>
  <si>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</si>
  <si>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</si>
  <si>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</si>
  <si>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</si>
  <si>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</si>
  <si>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</si>
  <si>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</si>
  <si>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</si>
  <si>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</si>
  <si>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</si>
  <si>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</si>
  <si>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</si>
  <si>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</si>
  <si>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</si>
  <si>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</si>
  <si>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</si>
  <si>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</si>
  <si>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</si>
  <si>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</si>
  <si>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</si>
  <si>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</si>
  <si>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</si>
  <si>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</si>
  <si>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</si>
  <si>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</si>
  <si>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</si>
  <si>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</si>
  <si>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</si>
  <si>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</si>
  <si>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</si>
  <si>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</si>
  <si>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</si>
  <si>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</si>
  <si>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</si>
  <si>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</si>
  <si>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</si>
  <si>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</si>
  <si>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</si>
  <si>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</si>
  <si>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</si>
  <si>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</si>
  <si>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</si>
  <si>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</si>
  <si>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</si>
  <si>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</si>
  <si>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</si>
  <si>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</si>
  <si>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</si>
  <si>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</si>
  <si>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</si>
  <si>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</si>
  <si>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</si>
  <si>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</si>
  <si>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</si>
  <si>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</si>
  <si>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</si>
  <si>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</si>
  <si>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</si>
  <si>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</si>
  <si>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</si>
  <si>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</si>
  <si>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</si>
  <si>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</si>
  <si>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</si>
  <si>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</si>
  <si>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</si>
  <si>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</si>
  <si>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</si>
  <si>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</si>
  <si>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</si>
  <si>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</si>
  <si>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</si>
  <si>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</si>
  <si>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</si>
  <si>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</si>
  <si>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</si>
  <si>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</si>
  <si>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</si>
  <si>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</si>
  <si>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</si>
  <si>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</si>
  <si>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</si>
  <si>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</si>
  <si>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</si>
  <si>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</si>
  <si>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</si>
  <si>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</si>
  <si>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</si>
  <si>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</si>
  <si>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</si>
  <si>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</si>
  <si>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</si>
  <si>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</si>
  <si>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</si>
  <si>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</si>
  <si>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</si>
  <si>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</si>
  <si>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</si>
  <si>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</si>
  <si>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</si>
  <si>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</si>
  <si>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</si>
  <si>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</si>
  <si>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</si>
  <si>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</si>
  <si>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</si>
  <si>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</si>
  <si>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</si>
  <si>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</si>
  <si>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</si>
  <si>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</si>
  <si>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</si>
  <si>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</si>
  <si>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</si>
  <si>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</si>
  <si>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</si>
  <si>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</si>
  <si>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</si>
  <si>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</si>
  <si>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</si>
  <si>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</si>
  <si>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</si>
  <si>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</si>
  <si>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</si>
  <si>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</si>
  <si>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</si>
  <si>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</si>
  <si>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</si>
  <si>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</si>
  <si>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</si>
  <si>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</si>
  <si>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</si>
  <si>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</si>
  <si>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</si>
  <si>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</si>
  <si>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</si>
  <si>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</si>
  <si>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</si>
  <si>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</si>
  <si>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</si>
  <si>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</si>
  <si>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</si>
  <si>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</si>
  <si>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</si>
  <si>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</si>
  <si>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</si>
  <si>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</si>
  <si>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</si>
  <si>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</si>
  <si>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</si>
  <si>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</si>
  <si>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</si>
  <si>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</si>
  <si>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</si>
  <si>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</si>
  <si>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</si>
  <si>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</si>
  <si>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</si>
  <si>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</si>
  <si>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</si>
  <si>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</si>
  <si>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</si>
  <si>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</si>
  <si>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</si>
  <si>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</si>
  <si>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</si>
  <si>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</si>
  <si>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</si>
  <si>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</si>
  <si>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</si>
  <si>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</si>
  <si>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</si>
  <si>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</si>
  <si>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</si>
  <si>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</si>
  <si>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</si>
  <si>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</si>
  <si>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</si>
  <si>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</si>
  <si>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</si>
  <si>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</si>
  <si>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</si>
  <si>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</si>
  <si>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</si>
  <si>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</si>
  <si>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</si>
  <si>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</si>
  <si>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</si>
  <si>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</si>
  <si>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</si>
  <si>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</si>
  <si>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</si>
  <si>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</si>
  <si>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</si>
  <si>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</si>
  <si>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</si>
  <si>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</si>
  <si>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</si>
  <si>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</si>
  <si>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</si>
  <si>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</si>
  <si>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</si>
  <si>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</si>
  <si>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</si>
  <si>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</si>
  <si>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</si>
  <si>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</si>
  <si>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</si>
  <si>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</si>
  <si>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</si>
  <si>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</si>
  <si>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</si>
  <si>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</si>
  <si>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</si>
  <si>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</si>
  <si>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</si>
  <si>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</si>
  <si>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</si>
  <si>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</si>
  <si>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</si>
  <si>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</si>
  <si>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</si>
  <si>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</si>
  <si>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</si>
  <si>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</si>
  <si>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</si>
  <si>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</si>
  <si>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</si>
  <si>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</si>
  <si>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</si>
  <si>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</si>
  <si>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</si>
  <si>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</si>
  <si>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</si>
  <si>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</si>
  <si>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</si>
  <si>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</si>
  <si>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</si>
  <si>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</si>
  <si>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</si>
  <si>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</si>
  <si>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</si>
  <si>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</si>
  <si>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</si>
  <si>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</si>
  <si>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</si>
  <si>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</si>
  <si>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</si>
  <si>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</si>
  <si>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</si>
  <si>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</si>
  <si>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</si>
  <si>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</si>
  <si>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</si>
  <si>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</si>
  <si>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</si>
  <si>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</si>
  <si>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</si>
  <si>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</si>
  <si>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</si>
  <si>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</si>
  <si>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</si>
  <si>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</si>
  <si>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</si>
  <si>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</si>
  <si>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</si>
  <si>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</si>
  <si>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</si>
  <si>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</si>
  <si>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</si>
  <si>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</si>
  <si>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</si>
  <si>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</si>
  <si>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</si>
  <si>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</si>
  <si>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</si>
  <si>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</si>
  <si>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</si>
  <si>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</si>
  <si>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</si>
  <si>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</si>
  <si>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</si>
  <si>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</si>
  <si>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</si>
  <si>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</si>
  <si>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</si>
  <si>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</si>
  <si>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</si>
  <si>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</si>
  <si>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</si>
  <si>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</si>
  <si>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</si>
  <si>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</si>
  <si>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</si>
  <si>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</si>
  <si>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</si>
  <si>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</si>
  <si>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</si>
  <si>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</si>
  <si>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</si>
  <si>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</si>
  <si>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</si>
  <si>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</si>
  <si>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</si>
  <si>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</si>
  <si>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</si>
  <si>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</si>
  <si>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</si>
  <si>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</si>
  <si>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</si>
  <si>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</si>
  <si>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</si>
  <si>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</si>
  <si>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</si>
  <si>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</si>
  <si>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</si>
  <si>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</si>
  <si>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</si>
  <si>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</si>
  <si>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</si>
  <si>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</si>
  <si>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</si>
  <si>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</si>
  <si>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</si>
  <si>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</si>
  <si>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</si>
  <si>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</si>
  <si>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</si>
  <si>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</si>
  <si>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</si>
  <si>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</si>
  <si>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</si>
  <si>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</si>
  <si>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</si>
  <si>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</si>
  <si>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</si>
  <si>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</si>
  <si>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</si>
  <si>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</si>
  <si>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</si>
  <si>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</si>
  <si>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</si>
  <si>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</si>
  <si>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</si>
  <si>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</si>
  <si>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</si>
  <si>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</si>
  <si>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</si>
  <si>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</si>
  <si>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</si>
  <si>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</si>
  <si>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</si>
  <si>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</si>
  <si>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</si>
  <si>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</si>
  <si>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</si>
  <si>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</si>
  <si>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</si>
  <si>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</si>
  <si>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</si>
  <si>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</si>
  <si>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</si>
  <si>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</si>
  <si>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</si>
  <si>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</si>
  <si>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</si>
  <si>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</si>
  <si>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</si>
  <si>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</si>
  <si>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</si>
  <si>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</si>
  <si>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</si>
  <si>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</si>
  <si>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</si>
  <si>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</si>
  <si>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</si>
  <si>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</si>
  <si>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</si>
  <si>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</si>
  <si>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</si>
  <si>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</si>
  <si>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</si>
  <si>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</si>
  <si>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</si>
  <si>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</si>
  <si>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</si>
  <si>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</si>
  <si>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</si>
  <si>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</si>
  <si>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</si>
  <si>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</si>
  <si>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</si>
  <si>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</si>
  <si>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</si>
  <si>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</si>
  <si>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</si>
  <si>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</si>
  <si>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</si>
  <si>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</si>
  <si>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</si>
  <si>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</si>
  <si>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</si>
  <si>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</si>
  <si>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</si>
  <si>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</si>
  <si>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</si>
  <si>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</si>
  <si>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</si>
  <si>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</si>
  <si>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</si>
  <si>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</si>
  <si>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</si>
  <si>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</si>
  <si>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</si>
  <si>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</si>
  <si>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</si>
  <si>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</si>
  <si>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</si>
  <si>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</si>
  <si>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</si>
  <si>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</si>
  <si>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</si>
  <si>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</si>
  <si>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</si>
  <si>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</si>
  <si>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</si>
  <si>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</si>
  <si>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</si>
  <si>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</si>
  <si>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</si>
  <si>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</si>
  <si>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</si>
  <si>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</si>
  <si>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</si>
  <si>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</si>
  <si>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</si>
  <si>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</si>
  <si>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</si>
  <si>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</si>
  <si>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</si>
  <si>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</si>
  <si>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</si>
  <si>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</si>
  <si>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</si>
  <si>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</si>
  <si>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</si>
  <si>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</si>
  <si>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</si>
  <si>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</si>
  <si>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</si>
  <si>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</si>
  <si>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</si>
  <si>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</si>
  <si>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</si>
  <si>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</si>
  <si>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</si>
  <si>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</si>
  <si>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</si>
  <si>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</si>
  <si>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</si>
  <si>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</si>
  <si>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</si>
  <si>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</si>
  <si>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</si>
  <si>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</si>
  <si>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</si>
  <si>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</si>
  <si>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</si>
  <si>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</si>
  <si>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</si>
  <si>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</si>
  <si>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</si>
  <si>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</si>
  <si>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</si>
  <si>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</si>
  <si>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</si>
  <si>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</si>
  <si>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</si>
  <si>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</si>
  <si>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</si>
  <si>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</si>
  <si>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</si>
  <si>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</si>
  <si>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</si>
  <si>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</si>
  <si>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</si>
  <si>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</si>
  <si>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</si>
  <si>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</si>
  <si>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</si>
  <si>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</si>
  <si>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</si>
  <si>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</si>
  <si>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</si>
  <si>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</si>
  <si>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</si>
  <si>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</si>
  <si>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</si>
  <si>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</si>
  <si>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</si>
  <si>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</si>
  <si>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</si>
  <si>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</si>
  <si>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</si>
  <si>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</si>
  <si>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</si>
  <si>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</si>
  <si>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</si>
  <si>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</si>
  <si>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</si>
  <si>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</si>
  <si>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</si>
  <si>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</si>
  <si>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</si>
  <si>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</si>
  <si>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</si>
  <si>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</si>
  <si>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</si>
  <si>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</si>
  <si>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</si>
  <si>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</si>
  <si>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</si>
  <si>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</si>
  <si>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</si>
  <si>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</si>
  <si>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</si>
  <si>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</si>
  <si>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</si>
  <si>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</si>
  <si>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</si>
  <si>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</si>
  <si>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</si>
  <si>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</si>
  <si>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</si>
  <si>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</si>
  <si>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</si>
  <si>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</si>
  <si>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</si>
  <si>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</si>
  <si>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</si>
  <si>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</si>
  <si>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</si>
  <si>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</si>
  <si>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</si>
  <si>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</si>
  <si>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</si>
  <si>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</si>
  <si>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</si>
  <si>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</si>
  <si>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</si>
  <si>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</si>
  <si>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</si>
  <si>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</si>
  <si>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</si>
  <si>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</si>
  <si>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</si>
  <si>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</si>
  <si>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</si>
  <si>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</si>
  <si>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</si>
  <si>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</si>
  <si>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</si>
  <si>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</si>
  <si>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</si>
  <si>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</si>
  <si>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</si>
  <si>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</si>
  <si>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</si>
  <si>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</si>
  <si>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</si>
  <si>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</si>
  <si>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</si>
  <si>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</si>
  <si>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</si>
  <si>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</si>
  <si>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</si>
  <si>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</si>
  <si>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</si>
  <si>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</si>
  <si>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</si>
  <si>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</si>
  <si>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</si>
  <si>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</si>
  <si>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</si>
  <si>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</si>
  <si>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</si>
  <si>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</si>
  <si>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</si>
  <si>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</si>
  <si>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</si>
  <si>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</si>
  <si>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</si>
  <si>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</si>
  <si>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</si>
  <si>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</si>
  <si>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</si>
  <si>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</si>
  <si>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</si>
  <si>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</si>
  <si>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</si>
  <si>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</si>
  <si>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</si>
  <si>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</si>
  <si>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</si>
  <si>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</si>
  <si>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</si>
  <si>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</si>
  <si>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</si>
  <si>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</si>
  <si>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</si>
  <si>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</si>
  <si>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</si>
  <si>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</si>
  <si>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</si>
  <si>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</si>
  <si>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</si>
  <si>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</si>
  <si>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</si>
  <si>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</si>
  <si>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</si>
  <si>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</si>
  <si>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</si>
  <si>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</si>
  <si>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</si>
  <si>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</si>
  <si>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</si>
  <si>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</si>
  <si>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</si>
  <si>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</si>
  <si>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</si>
  <si>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</si>
  <si>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</si>
  <si>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</si>
  <si>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</si>
  <si>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</si>
  <si>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</si>
  <si>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</si>
  <si>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</si>
  <si>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</si>
  <si>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</si>
  <si>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</si>
  <si>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</si>
  <si>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</si>
  <si>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</si>
  <si>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</si>
  <si>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</si>
  <si>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</si>
  <si>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</si>
  <si>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</si>
  <si>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</si>
  <si>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</si>
  <si>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</si>
  <si>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</si>
  <si>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</si>
  <si>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</si>
  <si>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</si>
  <si>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</si>
  <si>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</si>
  <si>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</si>
  <si>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</si>
  <si>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</si>
  <si>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</si>
  <si>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</si>
  <si>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</si>
  <si>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</si>
  <si>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</si>
  <si>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</si>
  <si>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</si>
  <si>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</si>
  <si>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</si>
  <si>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</si>
  <si>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</si>
  <si>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</si>
  <si>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</si>
  <si>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</si>
  <si>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</si>
  <si>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</si>
  <si>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</si>
  <si>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</si>
  <si>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</si>
  <si>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</si>
  <si>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</si>
  <si>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</si>
  <si>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</si>
  <si>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</si>
  <si>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</si>
  <si>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</si>
  <si>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</si>
  <si>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</si>
  <si>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</si>
  <si>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</si>
  <si>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</si>
  <si>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</si>
  <si>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</si>
  <si>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</si>
  <si>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</si>
  <si>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</si>
  <si>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</si>
  <si>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</si>
  <si>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</si>
  <si>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</si>
  <si>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</si>
  <si>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</si>
  <si>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</si>
  <si>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</si>
  <si>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</si>
  <si>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</si>
  <si>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</si>
  <si>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</si>
  <si>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</si>
  <si>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</si>
  <si>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</si>
  <si>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</si>
  <si>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</si>
  <si>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</si>
  <si>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</si>
  <si>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</si>
  <si>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</si>
  <si>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</si>
  <si>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</si>
  <si>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</si>
  <si>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</si>
  <si>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</si>
  <si>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</si>
  <si>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</si>
  <si>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</si>
  <si>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</si>
  <si>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</si>
  <si>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</si>
  <si>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</si>
  <si>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</si>
  <si>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</si>
  <si>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</si>
  <si>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</si>
  <si>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</si>
  <si>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</si>
  <si>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</si>
  <si>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</si>
  <si>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</si>
  <si>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</si>
  <si>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</si>
  <si>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</si>
  <si>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</si>
  <si>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</si>
  <si>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</si>
  <si>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</si>
  <si>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</si>
  <si>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</si>
  <si>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</si>
  <si>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</si>
  <si>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</si>
  <si>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</si>
  <si>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</si>
  <si>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</si>
  <si>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</si>
  <si>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</si>
  <si>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</si>
  <si>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</si>
  <si>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</si>
  <si>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</si>
  <si>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</si>
  <si>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</si>
  <si>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</si>
  <si>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</si>
  <si>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</si>
  <si>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</si>
  <si>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</si>
  <si>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</si>
  <si>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</si>
  <si>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</si>
  <si>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</si>
  <si>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</si>
  <si>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</si>
  <si>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</si>
  <si>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</si>
  <si>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</si>
  <si>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</si>
  <si>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</si>
  <si>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</si>
  <si>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</si>
  <si>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</si>
  <si>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</si>
  <si>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</si>
  <si>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</si>
  <si>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</si>
  <si>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</si>
  <si>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</si>
  <si>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</si>
  <si>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</si>
  <si>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</si>
  <si>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</si>
  <si>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</si>
  <si>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</si>
  <si>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</si>
  <si>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</si>
  <si>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</si>
  <si>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</si>
  <si>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</si>
  <si>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</si>
  <si>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</si>
  <si>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</si>
  <si>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</si>
  <si>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</si>
  <si>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</si>
  <si>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</si>
  <si>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</si>
  <si>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</si>
  <si>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</si>
  <si>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</si>
  <si>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</si>
  <si>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</si>
  <si>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</si>
  <si>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</si>
  <si>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</si>
  <si>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</si>
  <si>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</si>
  <si>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</si>
  <si>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</si>
  <si>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</si>
  <si>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</si>
  <si>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</si>
  <si>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</si>
  <si>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</si>
  <si>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</si>
  <si>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</si>
  <si>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</si>
  <si>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</si>
  <si>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</si>
  <si>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</si>
  <si>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</si>
  <si>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</si>
  <si>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</si>
  <si>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</si>
  <si>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</si>
  <si>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</si>
  <si>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</si>
  <si>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</si>
  <si>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</si>
  <si>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</si>
  <si>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</si>
  <si>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</si>
  <si>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</si>
  <si>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</si>
  <si>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</si>
  <si>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</si>
  <si>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</si>
  <si>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</si>
  <si>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</si>
  <si>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</si>
  <si>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</si>
  <si>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</si>
  <si>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</si>
  <si>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</si>
  <si>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</si>
  <si>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</si>
  <si>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</si>
  <si>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</si>
  <si>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</si>
  <si>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</si>
  <si>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</si>
  <si>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</si>
  <si>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</si>
  <si>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</si>
  <si>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</si>
  <si>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</si>
  <si>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</si>
  <si>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</si>
  <si>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</si>
  <si>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</si>
  <si>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</si>
  <si>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</si>
  <si>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</si>
  <si>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</si>
  <si>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</si>
  <si>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</si>
  <si>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</si>
  <si>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</si>
  <si>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</si>
  <si>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</si>
  <si>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</si>
  <si>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</si>
  <si>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</si>
  <si>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</si>
  <si>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</si>
  <si>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</si>
  <si>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</si>
  <si>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</si>
  <si>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</si>
  <si>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</si>
  <si>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</si>
  <si>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</si>
  <si>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</si>
  <si>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</si>
  <si>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</si>
  <si>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</si>
  <si>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</si>
  <si>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</si>
  <si>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</si>
  <si>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</si>
  <si>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</si>
  <si>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</si>
  <si>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</si>
  <si>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</si>
  <si>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</si>
  <si>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</si>
  <si>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</si>
  <si>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</si>
  <si>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</si>
  <si>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</si>
  <si>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</si>
  <si>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</si>
  <si>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</si>
  <si>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</si>
  <si>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</si>
  <si>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</si>
  <si>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</si>
  <si>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</si>
  <si>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</si>
  <si>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</si>
  <si>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</si>
  <si>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</si>
  <si>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</si>
  <si>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</si>
  <si>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</si>
  <si>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</si>
  <si>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</si>
  <si>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</si>
  <si>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</si>
  <si>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</si>
  <si>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</si>
  <si>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</si>
  <si>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</si>
  <si>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</si>
  <si>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</si>
  <si>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</si>
  <si>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</si>
  <si>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</si>
  <si>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</si>
  <si>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</si>
  <si>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</si>
  <si>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</si>
  <si>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</si>
  <si>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</si>
  <si>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</si>
  <si>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</si>
  <si>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</si>
  <si>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</si>
  <si>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</si>
  <si>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</si>
  <si>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</si>
  <si>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</si>
  <si>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</si>
  <si>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</si>
  <si>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</si>
  <si>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</si>
  <si>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</si>
  <si>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</si>
  <si>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</si>
  <si>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</si>
  <si>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</si>
  <si>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</si>
  <si>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</si>
  <si>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</si>
  <si>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</si>
  <si>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</si>
  <si>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</si>
  <si>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</si>
  <si>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</si>
  <si>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</si>
  <si>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</si>
  <si>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</si>
  <si>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</si>
  <si>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</si>
  <si>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</si>
  <si>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</si>
  <si>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</si>
  <si>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</si>
  <si>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</si>
  <si>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</si>
  <si>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</si>
  <si>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</si>
  <si>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</si>
  <si>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</si>
  <si>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</si>
  <si>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</si>
  <si>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</si>
  <si>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</si>
  <si>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</si>
  <si>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</si>
  <si>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</si>
  <si>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</si>
  <si>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</si>
  <si>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</si>
  <si>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</si>
  <si>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</si>
  <si>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</si>
  <si>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</si>
  <si>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</si>
  <si>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</si>
  <si>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</si>
  <si>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</si>
  <si>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</si>
  <si>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</si>
  <si>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</si>
  <si>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</si>
  <si>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</si>
  <si>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</si>
  <si>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</si>
  <si>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</si>
  <si>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</si>
  <si>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</si>
  <si>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</si>
  <si>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</si>
  <si>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</si>
  <si>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</si>
  <si>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</si>
  <si>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</si>
  <si>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</si>
  <si>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</si>
  <si>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</si>
  <si>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</si>
  <si>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</si>
  <si>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</si>
  <si>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</si>
  <si>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</si>
  <si>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</si>
  <si>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</si>
  <si>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</si>
  <si>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</si>
  <si>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</si>
  <si>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</si>
  <si>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</si>
  <si>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</si>
  <si>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</si>
  <si>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</si>
  <si>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</si>
  <si>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</si>
  <si>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</si>
  <si>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</si>
  <si>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</si>
  <si>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</si>
  <si>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</si>
  <si>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</si>
  <si>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</si>
  <si>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</si>
  <si>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</si>
  <si>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</si>
  <si>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</si>
  <si>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</si>
  <si>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</si>
  <si>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</si>
  <si>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</si>
  <si>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</si>
  <si>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</si>
  <si>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</si>
  <si>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</si>
  <si>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</si>
  <si>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</si>
  <si>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</si>
  <si>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</si>
  <si>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</si>
  <si>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</si>
  <si>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</si>
  <si>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</si>
  <si>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</si>
  <si>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</si>
  <si>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</si>
  <si>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</si>
  <si>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</si>
  <si>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</si>
  <si>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</si>
  <si>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</si>
  <si>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</si>
  <si>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</si>
  <si>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</si>
  <si>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</si>
  <si>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</si>
  <si>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</si>
  <si>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</si>
  <si>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</si>
  <si>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</si>
  <si>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</si>
  <si>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</si>
  <si>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</si>
  <si>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</si>
  <si>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</si>
  <si>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</si>
  <si>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</si>
  <si>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</si>
  <si>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</si>
  <si>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</si>
  <si>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</si>
  <si>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</si>
  <si>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</si>
  <si>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</si>
  <si>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</si>
  <si>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</si>
  <si>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</si>
  <si>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</si>
  <si>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</si>
  <si>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</si>
  <si>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</si>
  <si>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</si>
  <si>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</si>
  <si>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</si>
  <si>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</si>
  <si>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</si>
  <si>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</si>
  <si>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</si>
  <si>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</si>
  <si>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</si>
  <si>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</si>
  <si>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</si>
  <si>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</si>
  <si>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</si>
  <si>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</si>
  <si>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</si>
  <si>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</si>
  <si>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</si>
  <si>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</si>
  <si>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</si>
  <si>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</si>
  <si>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</si>
  <si>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</si>
  <si>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</si>
  <si>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</si>
  <si>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</si>
  <si>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</si>
  <si>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</si>
  <si>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</si>
  <si>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</si>
  <si>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</si>
  <si>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</si>
  <si>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</si>
  <si>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</si>
  <si>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</si>
  <si>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</si>
  <si>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</si>
  <si>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</si>
  <si>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</si>
  <si>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</si>
  <si>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</si>
  <si>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</si>
  <si>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</si>
  <si>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</si>
  <si>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</si>
  <si>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</si>
  <si>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</si>
  <si>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</si>
  <si>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</si>
  <si>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</si>
  <si>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</si>
  <si>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</si>
  <si>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</si>
  <si>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</si>
  <si>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</si>
  <si>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</si>
  <si>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</si>
  <si>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</si>
  <si>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</si>
  <si>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</si>
  <si>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</si>
  <si>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</si>
  <si>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</si>
  <si>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</si>
  <si>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</si>
  <si>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</si>
  <si>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</si>
  <si>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</si>
  <si>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</si>
  <si>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</si>
  <si>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</si>
  <si>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</si>
  <si>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</si>
  <si>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</si>
  <si>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</si>
  <si>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</si>
  <si>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</si>
  <si>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</si>
  <si>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</si>
  <si>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</si>
  <si>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</si>
  <si>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</si>
  <si>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</si>
  <si>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</si>
  <si>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</si>
  <si>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</si>
  <si>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</si>
  <si>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</si>
  <si>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</si>
  <si>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</si>
  <si>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</si>
  <si>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</si>
  <si>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</si>
  <si>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</si>
  <si>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</si>
  <si>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</si>
  <si>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</si>
  <si>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</si>
  <si>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</si>
  <si>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</si>
  <si>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</si>
  <si>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</si>
  <si>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</si>
  <si>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</si>
  <si>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</si>
  <si>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</si>
  <si>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</si>
  <si>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</si>
  <si>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</si>
  <si>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</si>
  <si>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</si>
  <si>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</si>
  <si>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</si>
  <si>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</si>
  <si>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</si>
  <si>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</si>
  <si>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</si>
  <si>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</si>
  <si>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</si>
  <si>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</si>
  <si>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</si>
  <si>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</si>
  <si>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</si>
  <si>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</si>
  <si>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</si>
  <si>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</si>
  <si>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</si>
  <si>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</si>
  <si>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</si>
  <si>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</si>
  <si>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</si>
  <si>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</si>
  <si>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</si>
  <si>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</si>
  <si>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</si>
  <si>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</si>
  <si>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</si>
  <si>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</si>
  <si>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</si>
  <si>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</si>
  <si>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</si>
  <si>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</si>
  <si>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</si>
  <si>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</si>
  <si>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</si>
  <si>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</si>
  <si>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</si>
  <si>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</si>
  <si>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</si>
  <si>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</si>
  <si>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</si>
  <si>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</si>
  <si>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</si>
  <si>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</si>
  <si>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</si>
  <si>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</si>
  <si>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</si>
  <si>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</si>
  <si>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</si>
  <si>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</si>
  <si>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</si>
  <si>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</si>
  <si>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</si>
  <si>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</si>
  <si>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</si>
  <si>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</si>
  <si>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</si>
  <si>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</si>
  <si>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</si>
  <si>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</si>
  <si>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</si>
  <si>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</si>
  <si>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</si>
  <si>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</si>
  <si>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</si>
  <si>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</si>
  <si>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</si>
  <si>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</si>
  <si>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</si>
  <si>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</si>
  <si>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</si>
  <si>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</si>
  <si>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</si>
  <si>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</si>
  <si>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</si>
  <si>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</si>
  <si>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</si>
  <si>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</si>
  <si>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</si>
  <si>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</si>
  <si>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</si>
  <si>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</si>
  <si>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</si>
  <si>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</si>
  <si>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</si>
  <si>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</si>
  <si>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</si>
  <si>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</si>
  <si>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</si>
  <si>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</si>
  <si>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</si>
  <si>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</si>
  <si>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</si>
  <si>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</si>
  <si>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</si>
  <si>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</si>
  <si>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</si>
  <si>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</si>
  <si>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</si>
  <si>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</si>
  <si>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</si>
  <si>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</si>
  <si>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</si>
  <si>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</si>
  <si>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</si>
  <si>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</si>
  <si>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</si>
  <si>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</si>
  <si>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</si>
  <si>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</si>
  <si>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</si>
  <si>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</si>
  <si>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</si>
  <si>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</si>
  <si>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</si>
  <si>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</si>
  <si>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</si>
  <si>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</si>
  <si>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</si>
  <si>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</si>
  <si>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</si>
  <si>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</si>
  <si>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</si>
  <si>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</si>
  <si>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</si>
  <si>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</si>
  <si>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</si>
  <si>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</si>
  <si>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</si>
  <si>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</si>
  <si>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</si>
  <si>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</si>
  <si>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</si>
  <si>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</si>
  <si>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</si>
  <si>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</si>
  <si>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</si>
  <si>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</si>
  <si>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</si>
  <si>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</si>
  <si>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</si>
  <si>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</si>
  <si>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</si>
  <si>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</si>
  <si>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</si>
  <si>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</si>
  <si>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</si>
  <si>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</si>
  <si>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</si>
  <si>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</si>
  <si>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</si>
  <si>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</si>
  <si>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</si>
  <si>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</si>
  <si>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</si>
  <si>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</si>
  <si>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</si>
  <si>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</si>
  <si>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</si>
  <si>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</si>
  <si>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</si>
  <si>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</si>
  <si>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</si>
  <si>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</si>
  <si>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</si>
  <si>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</si>
  <si>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</si>
  <si>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</si>
  <si>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</si>
  <si>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</si>
  <si>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</si>
  <si>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</si>
  <si>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</si>
  <si>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</si>
  <si>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</si>
  <si>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</si>
  <si>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</si>
  <si>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</si>
  <si>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</si>
  <si>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</si>
  <si>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</si>
  <si>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</si>
  <si>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</si>
  <si>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</si>
  <si>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</si>
  <si>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</si>
  <si>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</si>
  <si>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</si>
  <si>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</si>
  <si>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</si>
  <si>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</si>
  <si>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</si>
  <si>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</si>
  <si>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</si>
  <si>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</si>
  <si>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</si>
  <si>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</si>
  <si>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</si>
  <si>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</si>
  <si>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</si>
  <si>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</si>
  <si>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</si>
  <si>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</si>
  <si>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</si>
  <si>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</si>
  <si>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</si>
  <si>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</si>
  <si>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</si>
  <si>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</si>
  <si>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</si>
  <si>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</si>
  <si>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</si>
  <si>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</si>
  <si>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</si>
  <si>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</si>
  <si>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</si>
  <si>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</si>
  <si>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</si>
  <si>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</si>
  <si>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</si>
  <si>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</si>
  <si>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</si>
  <si>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</si>
  <si>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</si>
  <si>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</si>
  <si>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</si>
  <si>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</si>
  <si>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</si>
  <si>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</si>
  <si>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</si>
  <si>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</si>
  <si>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</si>
  <si>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</si>
  <si>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</si>
  <si>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</si>
  <si>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</si>
  <si>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</si>
  <si>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</si>
  <si>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</si>
  <si>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</si>
  <si>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</si>
  <si>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</si>
  <si>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</si>
  <si>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</si>
  <si>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</si>
  <si>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</si>
  <si>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</si>
  <si>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</si>
  <si>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</si>
  <si>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</si>
  <si>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</si>
  <si>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</si>
  <si>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</si>
  <si>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</si>
  <si>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</si>
  <si>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</si>
  <si>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</si>
  <si>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</si>
  <si>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</si>
  <si>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</si>
  <si>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</si>
  <si>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</si>
  <si>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</si>
  <si>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</si>
  <si>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</si>
  <si>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</si>
  <si>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</si>
  <si>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</si>
  <si>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</si>
  <si>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</si>
  <si>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</si>
  <si>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</si>
  <si>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</si>
  <si>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</si>
  <si>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</si>
  <si>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</si>
  <si>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</si>
  <si>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</si>
  <si>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</si>
  <si>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</si>
  <si>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</si>
  <si>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</si>
  <si>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</si>
  <si>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</si>
  <si>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</si>
  <si>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</si>
  <si>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</si>
  <si>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</si>
  <si>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</si>
  <si>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</si>
  <si>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</si>
  <si>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</si>
  <si>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</si>
  <si>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</si>
  <si>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</si>
  <si>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</si>
  <si>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</si>
  <si>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</si>
  <si>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</si>
  <si>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</si>
  <si>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</si>
  <si>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</si>
  <si>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</si>
  <si>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</si>
  <si>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</si>
  <si>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</si>
  <si>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</si>
  <si>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</si>
  <si>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</si>
  <si>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</si>
  <si>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</si>
  <si>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</si>
  <si>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</si>
  <si>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</si>
  <si>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</si>
  <si>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</si>
  <si>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</si>
  <si>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</si>
  <si>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</si>
  <si>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</si>
  <si>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</si>
  <si>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</si>
  <si>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</si>
  <si>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</si>
  <si>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</si>
  <si>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</si>
  <si>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</si>
  <si>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</si>
  <si>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</si>
  <si>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</si>
  <si>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</si>
  <si>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</si>
  <si>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</si>
  <si>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</si>
  <si>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</si>
  <si>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</si>
  <si>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</si>
  <si>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</si>
  <si>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</si>
  <si>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</si>
  <si>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</si>
  <si>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</si>
  <si>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</si>
  <si>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</si>
  <si>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</si>
  <si>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</si>
  <si>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</si>
  <si>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</si>
  <si>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</si>
  <si>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</si>
  <si>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</si>
  <si>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</si>
  <si>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</si>
  <si>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</si>
  <si>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</si>
  <si>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</si>
  <si>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</si>
  <si>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</si>
  <si>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</si>
  <si>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</si>
  <si>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</si>
  <si>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</si>
  <si>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</si>
  <si>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</si>
  <si>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</si>
  <si>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</si>
  <si>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</si>
  <si>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</si>
  <si>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</si>
  <si>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</si>
  <si>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</si>
  <si>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</si>
  <si>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</si>
  <si>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</si>
  <si>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</si>
  <si>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</si>
  <si>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</si>
  <si>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</si>
  <si>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</si>
  <si>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</si>
  <si>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</si>
  <si>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</si>
  <si>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</si>
  <si>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</si>
  <si>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</si>
  <si>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</si>
  <si>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</si>
  <si>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</si>
  <si>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</si>
  <si>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</si>
  <si>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</si>
  <si>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</si>
  <si>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</si>
  <si>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</si>
  <si>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</si>
  <si>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</si>
  <si>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</si>
  <si>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</si>
  <si>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</si>
  <si>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</si>
  <si>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</si>
  <si>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</si>
  <si>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</si>
  <si>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</si>
  <si>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</si>
  <si>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</si>
  <si>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</si>
  <si>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</si>
  <si>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</si>
  <si>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</si>
  <si>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</si>
  <si>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</si>
  <si>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</si>
  <si>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</si>
  <si>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</si>
  <si>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</si>
  <si>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</si>
  <si>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</si>
  <si>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</si>
  <si>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</si>
  <si>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</si>
  <si>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</si>
  <si>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</si>
  <si>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</si>
  <si>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</si>
  <si>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</si>
  <si>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</si>
  <si>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</si>
  <si>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</si>
  <si>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</si>
  <si>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</si>
  <si>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</si>
  <si>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</si>
  <si>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</si>
  <si>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</si>
  <si>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</si>
  <si>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</si>
  <si>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</si>
  <si>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</si>
  <si>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</si>
  <si>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</si>
  <si>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</si>
  <si>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</si>
  <si>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</si>
  <si>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</si>
  <si>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</si>
  <si>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</si>
  <si>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</si>
  <si>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</si>
  <si>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</si>
  <si>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</si>
  <si>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</si>
  <si>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</si>
  <si>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</si>
  <si>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</si>
  <si>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</si>
  <si>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</si>
  <si>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</si>
  <si>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</si>
  <si>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</si>
  <si>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</si>
  <si>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</si>
  <si>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</si>
  <si>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</si>
  <si>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</si>
  <si>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</si>
  <si>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</si>
  <si>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</si>
  <si>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</si>
  <si>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</si>
  <si>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</si>
  <si>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</si>
  <si>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</si>
  <si>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</si>
  <si>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</si>
  <si>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</si>
  <si>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</si>
  <si>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</si>
  <si>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</si>
  <si>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</si>
  <si>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</si>
  <si>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</si>
  <si>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</si>
  <si>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</si>
  <si>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</si>
  <si>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</si>
  <si>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</si>
  <si>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</si>
  <si>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</si>
  <si>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</si>
  <si>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</si>
  <si>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</si>
  <si>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</si>
  <si>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</si>
  <si>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</si>
  <si>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</si>
  <si>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</si>
  <si>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</si>
  <si>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</si>
  <si>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</si>
  <si>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</si>
  <si>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</si>
  <si>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</si>
  <si>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</si>
  <si>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</si>
  <si>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</si>
  <si>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</si>
  <si>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</si>
  <si>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</si>
  <si>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</si>
  <si>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</si>
  <si>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</si>
  <si>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</si>
  <si>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</si>
  <si>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</si>
  <si>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</si>
  <si>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</si>
  <si>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</si>
  <si>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</si>
  <si>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</si>
  <si>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</si>
  <si>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</si>
  <si>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</si>
  <si>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</si>
  <si>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</si>
  <si>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</si>
  <si>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</si>
  <si>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</si>
  <si>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</si>
  <si>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</si>
  <si>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</si>
  <si>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</si>
  <si>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</si>
  <si>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</si>
  <si>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</si>
  <si>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</si>
  <si>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</si>
  <si>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</si>
  <si>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</si>
  <si>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</si>
  <si>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</si>
  <si>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</si>
  <si>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</si>
  <si>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</si>
  <si>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</si>
  <si>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</si>
  <si>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</si>
  <si>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</si>
  <si>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</si>
  <si>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</si>
  <si>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</si>
  <si>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</si>
  <si>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</si>
  <si>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</si>
  <si>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</si>
  <si>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</si>
  <si>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</si>
  <si>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</si>
  <si>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</si>
  <si>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</si>
  <si>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</si>
  <si>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</si>
  <si>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</si>
  <si>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</si>
  <si>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</si>
  <si>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</si>
  <si>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</si>
  <si>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</si>
  <si>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</si>
  <si>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</si>
  <si>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</si>
  <si>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</si>
  <si>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</si>
  <si>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</si>
  <si>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</si>
  <si>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</si>
  <si>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</si>
  <si>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</si>
  <si>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</si>
  <si>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</si>
  <si>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</si>
  <si>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</si>
  <si>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</si>
  <si>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</si>
  <si>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</si>
  <si>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</si>
  <si>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</si>
  <si>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</si>
  <si>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</si>
  <si>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</si>
  <si>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</si>
  <si>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</si>
  <si>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</si>
  <si>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</si>
  <si>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</si>
  <si>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</si>
  <si>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</si>
  <si>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</si>
  <si>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</si>
  <si>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</si>
  <si>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</si>
  <si>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</si>
  <si>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</si>
  <si>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</si>
  <si>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</si>
  <si>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</si>
  <si>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</si>
  <si>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</si>
  <si>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</si>
  <si>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</si>
  <si>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</si>
  <si>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</si>
  <si>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</si>
  <si>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</si>
  <si>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</si>
  <si>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</si>
  <si>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</si>
  <si>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</si>
  <si>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</si>
  <si>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</si>
  <si>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</si>
  <si>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</si>
  <si>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</si>
  <si>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</si>
  <si>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</si>
  <si>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</si>
  <si>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</si>
  <si>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</si>
  <si>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</si>
  <si>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</si>
  <si>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</si>
  <si>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</si>
  <si>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</si>
  <si>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</si>
  <si>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</si>
  <si>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</si>
  <si>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</si>
  <si>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</si>
  <si>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</si>
  <si>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</si>
  <si>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</si>
  <si>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</si>
  <si>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</si>
  <si>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</si>
  <si>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</si>
  <si>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</si>
  <si>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</si>
  <si>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</si>
  <si>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</si>
  <si>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</si>
  <si>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</si>
  <si>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</si>
  <si>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</si>
  <si>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</si>
  <si>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</si>
  <si>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</si>
  <si>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</si>
  <si>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</si>
  <si>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</si>
  <si>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</si>
  <si>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</si>
  <si>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</si>
  <si>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</si>
  <si>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</si>
  <si>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</si>
  <si>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</si>
  <si>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</si>
  <si>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</si>
  <si>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</si>
  <si>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</si>
  <si>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</si>
  <si>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</si>
  <si>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</si>
  <si>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</si>
  <si>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</si>
  <si>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</si>
  <si>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</si>
  <si>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</si>
  <si>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</si>
  <si>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</si>
  <si>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</si>
  <si>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</si>
  <si>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</si>
  <si>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</si>
  <si>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</si>
  <si>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</si>
  <si>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</si>
  <si>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</si>
  <si>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</si>
  <si>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</si>
  <si>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</si>
  <si>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</si>
  <si>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</si>
  <si>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</si>
  <si>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</si>
  <si>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</si>
  <si>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</si>
  <si>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</si>
  <si>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</si>
  <si>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</si>
  <si>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</si>
  <si>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</si>
  <si>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</si>
  <si>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</si>
  <si>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</si>
  <si>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</si>
  <si>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</si>
  <si>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</si>
  <si>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</si>
  <si>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</si>
  <si>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</si>
  <si>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</si>
  <si>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</si>
  <si>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</si>
  <si>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</si>
  <si>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</si>
  <si>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</si>
  <si>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</si>
  <si>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</si>
  <si>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</si>
  <si>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</si>
  <si>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</si>
  <si>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</si>
  <si>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</si>
  <si>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</si>
  <si>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</si>
  <si>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</si>
  <si>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</si>
  <si>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</si>
  <si>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</si>
  <si>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</si>
  <si>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</si>
  <si>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</si>
  <si>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</si>
  <si>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</si>
  <si>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</si>
  <si>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</si>
  <si>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</si>
  <si>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</si>
  <si>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</si>
  <si>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</si>
  <si>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</si>
  <si>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</si>
  <si>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</si>
  <si>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</si>
  <si>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</si>
  <si>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</si>
  <si>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</si>
  <si>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</si>
  <si>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</si>
  <si>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</si>
  <si>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</si>
  <si>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</si>
  <si>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</si>
  <si>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</si>
  <si>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</si>
  <si>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</si>
  <si>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</si>
  <si>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</si>
  <si>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</si>
  <si>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</si>
  <si>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</si>
  <si>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</si>
  <si>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</si>
  <si>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</si>
  <si>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</si>
  <si>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</si>
  <si>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</si>
  <si>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</si>
  <si>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</si>
  <si>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</si>
  <si>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</si>
  <si>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</si>
  <si>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</si>
  <si>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</si>
  <si>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</si>
  <si>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</si>
  <si>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</si>
  <si>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</si>
  <si>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</si>
  <si>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</si>
  <si>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</si>
  <si>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</si>
  <si>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</si>
  <si>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</si>
  <si>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</si>
  <si>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</si>
  <si>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</si>
  <si>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</si>
  <si>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</si>
  <si>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</si>
  <si>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</si>
  <si>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</si>
  <si>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</si>
  <si>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</si>
  <si>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</si>
  <si>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</si>
  <si>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</si>
  <si>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</si>
  <si>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</si>
  <si>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</si>
  <si>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</si>
  <si>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</si>
  <si>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</si>
  <si>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</si>
  <si>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</si>
  <si>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</si>
  <si>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</si>
  <si>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</si>
  <si>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</si>
  <si>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</si>
  <si>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</si>
  <si>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</si>
  <si>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</si>
  <si>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</si>
  <si>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</si>
  <si>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</si>
  <si>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</si>
  <si>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</si>
  <si>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</si>
  <si>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</si>
  <si>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</si>
  <si>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</si>
  <si>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</si>
  <si>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</si>
  <si>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</si>
  <si>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</si>
  <si>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</si>
  <si>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</si>
  <si>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</si>
  <si>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</si>
  <si>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</si>
  <si>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</si>
  <si>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</si>
  <si>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</si>
  <si>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</si>
  <si>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</si>
  <si>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</si>
  <si>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</si>
  <si>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</si>
  <si>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</si>
  <si>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</si>
  <si>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</si>
  <si>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</si>
  <si>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</si>
  <si>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</si>
  <si>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</si>
  <si>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</si>
  <si>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</si>
  <si>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</si>
  <si>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</si>
  <si>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</si>
  <si>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</si>
  <si>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</si>
  <si>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</si>
  <si>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</si>
  <si>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</si>
  <si>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</si>
  <si>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</si>
  <si>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</si>
  <si>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</si>
  <si>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</si>
  <si>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</si>
  <si>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</si>
  <si>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</si>
  <si>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</si>
  <si>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</si>
  <si>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</si>
  <si>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</si>
  <si>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</si>
  <si>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</si>
  <si>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</si>
  <si>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</si>
  <si>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</si>
  <si>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</si>
  <si>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</si>
  <si>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</si>
  <si>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</si>
  <si>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</si>
  <si>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</si>
  <si>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</si>
  <si>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</si>
  <si>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</si>
  <si>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</si>
  <si>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</si>
  <si>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</si>
  <si>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</si>
  <si>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</si>
  <si>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</si>
  <si>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</si>
  <si>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</si>
  <si>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</si>
  <si>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</si>
  <si>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</si>
  <si>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</si>
  <si>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</si>
  <si>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</si>
  <si>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</si>
  <si>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</si>
  <si>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</si>
  <si>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</si>
  <si>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</si>
  <si>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</si>
  <si>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</si>
  <si>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</si>
  <si>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</si>
  <si>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</si>
  <si>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</si>
  <si>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</si>
  <si>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</si>
  <si>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</si>
  <si>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</si>
  <si>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</si>
  <si>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</si>
  <si>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</si>
  <si>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</si>
  <si>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</si>
  <si>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</si>
  <si>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</si>
  <si>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</si>
  <si>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</si>
  <si>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</si>
  <si>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</si>
  <si>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</si>
  <si>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</si>
  <si>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</si>
  <si>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</si>
  <si>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</si>
  <si>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</si>
  <si>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</si>
  <si>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</si>
  <si>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</si>
  <si>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</si>
  <si>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</si>
  <si>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</si>
  <si>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</si>
  <si>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</si>
  <si>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</si>
  <si>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</si>
  <si>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</si>
  <si>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</si>
  <si>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</si>
  <si>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</si>
  <si>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</si>
  <si>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</si>
  <si>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</si>
  <si>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</si>
  <si>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</si>
  <si>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</si>
  <si>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</si>
  <si>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</si>
  <si>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</si>
  <si>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</si>
  <si>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</si>
  <si>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</si>
  <si>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</si>
  <si>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</si>
  <si>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</si>
  <si>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</si>
  <si>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</si>
  <si>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</si>
  <si>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</si>
  <si>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</si>
  <si>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</si>
  <si>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</si>
  <si>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</si>
  <si>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</si>
  <si>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</si>
  <si>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</si>
  <si>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</si>
  <si>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</si>
  <si>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</si>
  <si>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</si>
  <si>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</si>
  <si>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</si>
  <si>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</si>
  <si>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</si>
  <si>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</si>
  <si>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</si>
  <si>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</si>
  <si>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</si>
  <si>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</si>
  <si>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</si>
  <si>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</si>
  <si>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</si>
  <si>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</si>
  <si>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</si>
  <si>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</si>
  <si>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</si>
  <si>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</si>
  <si>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</si>
  <si>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</si>
  <si>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</si>
  <si>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</si>
  <si>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</si>
  <si>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</si>
  <si>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</si>
  <si>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</si>
  <si>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</si>
  <si>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</si>
  <si>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</si>
  <si>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</si>
  <si>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</si>
  <si>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</si>
  <si>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</si>
  <si>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</si>
  <si>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</si>
  <si>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</si>
  <si>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</si>
  <si>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</si>
  <si>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</si>
  <si>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</si>
  <si>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</si>
  <si>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</si>
  <si>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</si>
  <si>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</si>
  <si>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</si>
  <si>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</si>
  <si>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</si>
  <si>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</si>
  <si>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</si>
  <si>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</si>
  <si>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</si>
  <si>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</si>
  <si>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</si>
  <si>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</si>
  <si>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</si>
  <si>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</si>
  <si>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</si>
  <si>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</si>
  <si>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</si>
  <si>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</si>
  <si>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</si>
  <si>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</si>
  <si>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</si>
  <si>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</si>
  <si>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</si>
  <si>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</si>
  <si>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</si>
  <si>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</si>
  <si>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</si>
  <si>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</si>
  <si>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</si>
  <si>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</si>
  <si>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</si>
  <si>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</si>
  <si>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</si>
  <si>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</si>
  <si>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</si>
  <si>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</si>
  <si>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</si>
  <si>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</si>
  <si>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</si>
  <si>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</si>
  <si>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</si>
  <si>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</si>
  <si>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</si>
  <si>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</si>
  <si>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</si>
  <si>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</si>
  <si>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</si>
  <si>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</si>
  <si>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</si>
  <si>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</si>
  <si>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</si>
  <si>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</si>
  <si>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</si>
  <si>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</si>
  <si>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</si>
  <si>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</si>
  <si>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</si>
  <si>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</si>
  <si>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</si>
  <si>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</si>
  <si>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</si>
  <si>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</si>
  <si>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</si>
  <si>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</si>
  <si>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</si>
  <si>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</si>
  <si>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</si>
  <si>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</si>
  <si>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</si>
  <si>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</si>
  <si>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</si>
  <si>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</si>
  <si>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</si>
  <si>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</si>
  <si>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</si>
  <si>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</si>
  <si>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</si>
  <si>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</si>
  <si>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</si>
  <si>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</si>
  <si>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</si>
  <si>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</si>
  <si>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</si>
  <si>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</si>
  <si>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</si>
  <si>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</si>
  <si>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</si>
  <si>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</si>
  <si>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</si>
  <si>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</si>
  <si>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</si>
  <si>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</si>
  <si>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</si>
  <si>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</si>
  <si>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</si>
  <si>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</si>
  <si>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</si>
  <si>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</si>
  <si>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</si>
  <si>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</si>
  <si>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</si>
  <si>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</si>
  <si>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</si>
  <si>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</si>
  <si>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</si>
  <si>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</si>
  <si>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</si>
  <si>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</si>
  <si>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</si>
  <si>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</si>
  <si>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</si>
  <si>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</si>
  <si>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</si>
  <si>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</si>
  <si>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</si>
  <si>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</si>
  <si>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</si>
  <si>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</si>
  <si>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</si>
  <si>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</si>
  <si>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</si>
  <si>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</si>
  <si>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</si>
  <si>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</si>
  <si>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</si>
  <si>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</si>
  <si>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</si>
  <si>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</si>
  <si>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</si>
  <si>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</si>
  <si>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</si>
  <si>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</si>
  <si>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</si>
  <si>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</si>
  <si>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</si>
  <si>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</si>
  <si>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</si>
  <si>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</si>
  <si>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</si>
  <si>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</si>
  <si>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</si>
  <si>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</si>
  <si>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</si>
  <si>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</si>
  <si>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</si>
  <si>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</si>
  <si>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</si>
  <si>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</si>
  <si>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</si>
  <si>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</si>
  <si>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</si>
  <si>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</si>
  <si>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</si>
  <si>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</si>
  <si>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</si>
  <si>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</si>
  <si>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</si>
  <si>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</si>
  <si>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</si>
  <si>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</si>
  <si>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</si>
  <si>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</si>
  <si>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</si>
  <si>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</si>
  <si>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</si>
  <si>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</si>
  <si>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</si>
  <si>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</si>
  <si>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</si>
  <si>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</si>
  <si>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</si>
  <si>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</si>
  <si>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</si>
  <si>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</si>
  <si>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</si>
  <si>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</si>
  <si>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</si>
  <si>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</si>
  <si>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</si>
  <si>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</si>
  <si>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</si>
  <si>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</si>
  <si>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</si>
  <si>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</si>
  <si>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</si>
  <si>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</si>
  <si>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</si>
  <si>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</si>
  <si>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</si>
  <si>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</si>
  <si>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</si>
  <si>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</si>
  <si>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</si>
  <si>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</si>
  <si>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</si>
  <si>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</si>
  <si>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</si>
  <si>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</si>
  <si>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</si>
  <si>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</si>
  <si>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</si>
  <si>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</si>
  <si>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</si>
  <si>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</si>
  <si>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</si>
  <si>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</si>
  <si>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</si>
  <si>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</si>
  <si>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</si>
  <si>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</si>
  <si>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</si>
  <si>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</si>
  <si>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</si>
  <si>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</si>
  <si>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</si>
  <si>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</si>
  <si>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</si>
  <si>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</si>
  <si>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</si>
  <si>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</si>
  <si>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</si>
  <si>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</si>
  <si>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</si>
  <si>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</si>
  <si>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</si>
  <si>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</si>
  <si>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</si>
  <si>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</si>
  <si>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</si>
  <si>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</si>
  <si>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</si>
  <si>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</si>
  <si>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</si>
  <si>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</si>
  <si>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</si>
  <si>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</si>
  <si>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</si>
  <si>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</si>
  <si>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</si>
  <si>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</si>
  <si>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</si>
  <si>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</si>
  <si>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</si>
  <si>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</si>
  <si>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</si>
  <si>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</si>
  <si>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</si>
  <si>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</si>
  <si>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</si>
  <si>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</si>
  <si>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</si>
  <si>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</si>
  <si>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</si>
  <si>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</si>
  <si>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</si>
  <si>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</si>
  <si>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</si>
  <si>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</si>
  <si>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</si>
  <si>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</si>
  <si>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</si>
  <si>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</si>
  <si>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</si>
  <si>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</si>
  <si>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</si>
  <si>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</si>
  <si>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</si>
  <si>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</si>
  <si>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</si>
  <si>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</si>
  <si>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</si>
  <si>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</si>
  <si>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</si>
  <si>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</si>
  <si>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</si>
  <si>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</si>
  <si>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</si>
  <si>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</si>
  <si>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</si>
  <si>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</si>
  <si>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</si>
  <si>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</si>
  <si>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</si>
  <si>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</si>
  <si>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</si>
  <si>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</si>
  <si>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</si>
  <si>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</si>
  <si>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</si>
  <si>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</si>
  <si>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</si>
  <si>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</si>
  <si>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</si>
  <si>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</si>
  <si>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</si>
  <si>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</si>
  <si>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</si>
  <si>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</si>
  <si>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</si>
  <si>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</si>
  <si>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</si>
  <si>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</si>
  <si>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</si>
  <si>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</si>
  <si>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</si>
  <si>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</si>
  <si>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</si>
  <si>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</si>
  <si>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</si>
  <si>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</si>
  <si>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</si>
  <si>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</si>
  <si>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</si>
  <si>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</si>
  <si>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</si>
  <si>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</si>
  <si>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</si>
  <si>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</si>
  <si>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</si>
  <si>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</si>
  <si>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</si>
  <si>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</si>
  <si>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</si>
  <si>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</si>
  <si>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</si>
  <si>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</si>
  <si>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</si>
  <si>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</si>
  <si>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</si>
  <si>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</si>
  <si>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</si>
  <si>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</si>
  <si>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</si>
  <si>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</si>
  <si>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</si>
  <si>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</si>
  <si>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</si>
  <si>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</si>
  <si>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</si>
  <si>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</si>
  <si>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</si>
  <si>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</si>
  <si>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</si>
  <si>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</si>
  <si>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</si>
  <si>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</si>
  <si>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</si>
  <si>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</si>
  <si>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</si>
  <si>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</si>
  <si>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</si>
  <si>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</si>
  <si>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</si>
  <si>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</si>
  <si>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</si>
  <si>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</si>
  <si>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</si>
  <si>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</si>
  <si>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</si>
  <si>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</si>
  <si>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</si>
  <si>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</si>
  <si>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</si>
  <si>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</si>
  <si>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</si>
  <si>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</si>
  <si>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</si>
  <si>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</si>
  <si>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</si>
  <si>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</si>
  <si>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</si>
  <si>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</si>
  <si>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</si>
  <si>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</si>
  <si>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</si>
  <si>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</si>
  <si>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</si>
  <si>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</si>
  <si>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</si>
  <si>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</si>
  <si>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</si>
  <si>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</si>
  <si>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</si>
  <si>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</si>
  <si>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</si>
  <si>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</si>
  <si>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</si>
  <si>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</si>
  <si>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</si>
  <si>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</si>
  <si>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</si>
  <si>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</si>
  <si>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</si>
  <si>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</si>
  <si>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</si>
  <si>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</si>
  <si>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</si>
  <si>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</si>
  <si>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</si>
  <si>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</si>
  <si>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</si>
  <si>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</si>
  <si>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</si>
  <si>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</si>
  <si>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</si>
  <si>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</si>
  <si>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</si>
  <si>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</si>
  <si>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</si>
  <si>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</si>
  <si>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</si>
  <si>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</si>
  <si>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</si>
  <si>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</si>
  <si>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</si>
  <si>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</si>
  <si>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</si>
  <si>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</si>
  <si>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</si>
  <si>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</si>
  <si>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</si>
  <si>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</si>
  <si>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</si>
  <si>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</si>
  <si>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</si>
  <si>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</si>
  <si>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</si>
  <si>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</si>
  <si>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</si>
  <si>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</si>
  <si>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</si>
  <si>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</si>
  <si>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</si>
  <si>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</si>
  <si>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</si>
  <si>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</si>
  <si>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</si>
  <si>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</si>
  <si>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</si>
  <si>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</si>
  <si>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</si>
  <si>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</si>
  <si>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</si>
  <si>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</si>
  <si>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</si>
  <si>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</si>
  <si>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</si>
  <si>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</si>
  <si>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</si>
  <si>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</si>
  <si>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</si>
  <si>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</si>
  <si>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</si>
  <si>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</si>
  <si>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</si>
  <si>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</si>
  <si>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</si>
  <si>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</si>
  <si>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</si>
  <si>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</si>
  <si>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</si>
  <si>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</si>
  <si>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</si>
  <si>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</si>
  <si>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</si>
  <si>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</si>
  <si>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</si>
  <si>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</si>
  <si>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</si>
  <si>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</si>
  <si>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</si>
  <si>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</si>
  <si>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</si>
  <si>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</si>
  <si>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</si>
  <si>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</si>
  <si>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</si>
  <si>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</si>
  <si>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</si>
  <si>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</si>
  <si>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</si>
  <si>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</si>
  <si>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</si>
  <si>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</si>
  <si>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</si>
  <si>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</si>
  <si>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</si>
  <si>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</si>
  <si>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</si>
  <si>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</si>
  <si>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</si>
  <si>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</si>
  <si>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</si>
  <si>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</si>
  <si>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</si>
  <si>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</si>
  <si>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</si>
  <si>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</si>
  <si>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</si>
  <si>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</si>
  <si>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</si>
  <si>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</si>
  <si>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</si>
  <si>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</si>
  <si>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</si>
  <si>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</si>
  <si>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</si>
  <si>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</si>
  <si>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</si>
  <si>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</si>
  <si>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</si>
  <si>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</si>
  <si>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</si>
  <si>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</si>
  <si>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</si>
  <si>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</si>
  <si>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</si>
  <si>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</si>
  <si>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</si>
  <si>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</si>
  <si>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</si>
  <si>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</si>
  <si>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</si>
  <si>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</si>
  <si>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</si>
  <si>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</si>
  <si>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</si>
  <si>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</si>
  <si>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</si>
  <si>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</si>
  <si>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</si>
  <si>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</si>
  <si>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</si>
  <si>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</si>
  <si>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</si>
  <si>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</si>
  <si>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</si>
  <si>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</si>
  <si>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</si>
  <si>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</si>
  <si>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</si>
  <si>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</si>
  <si>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</si>
  <si>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</si>
  <si>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</si>
  <si>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</si>
  <si>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</si>
  <si>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</si>
  <si>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</si>
  <si>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</si>
  <si>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</si>
  <si>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</si>
  <si>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</si>
  <si>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</si>
  <si>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</si>
  <si>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</si>
  <si>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</si>
  <si>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</si>
  <si>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</si>
  <si>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</si>
  <si>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</si>
  <si>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</si>
  <si>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</si>
  <si>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</si>
  <si>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</si>
  <si>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</si>
  <si>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</si>
  <si>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</si>
  <si>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</si>
  <si>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</si>
  <si>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</si>
  <si>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</si>
  <si>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</si>
  <si>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</si>
  <si>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</si>
  <si>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</si>
  <si>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</si>
  <si>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</si>
  <si>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</si>
  <si>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</si>
  <si>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</si>
  <si>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</si>
  <si>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</si>
  <si>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</si>
  <si>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</si>
  <si>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</si>
  <si>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</si>
  <si>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</si>
  <si>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</si>
  <si>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</si>
  <si>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</si>
  <si>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</si>
  <si>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</si>
  <si>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</si>
  <si>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</si>
  <si>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</si>
  <si>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</si>
  <si>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</si>
  <si>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</si>
  <si>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</si>
  <si>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</si>
  <si>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</si>
  <si>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</si>
  <si>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</si>
  <si>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</si>
  <si>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</si>
  <si>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</si>
  <si>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</si>
  <si>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</si>
  <si>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</si>
  <si>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</si>
  <si>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</si>
  <si>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</si>
  <si>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</si>
  <si>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</si>
  <si>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</si>
  <si>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</si>
  <si>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</si>
  <si>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</si>
  <si>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</si>
  <si>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</si>
  <si>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</si>
  <si>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</si>
  <si>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</si>
  <si>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</si>
  <si>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</si>
  <si>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</si>
  <si>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</si>
  <si>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</si>
  <si>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</si>
  <si>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</si>
  <si>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</si>
  <si>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</si>
  <si>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</si>
  <si>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</si>
  <si>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</si>
  <si>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</si>
  <si>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</si>
  <si>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</si>
  <si>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</si>
  <si>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</si>
  <si>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</si>
  <si>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</si>
  <si>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</si>
  <si>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</si>
  <si>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</si>
  <si>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</si>
  <si>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</si>
  <si>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</si>
  <si>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</si>
  <si>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</si>
  <si>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</si>
  <si>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</si>
  <si>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</si>
  <si>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</si>
  <si>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</si>
  <si>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</si>
  <si>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</si>
  <si>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</si>
  <si>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</si>
  <si>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</si>
  <si>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</si>
  <si>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</si>
  <si>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</si>
  <si>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</si>
  <si>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</si>
  <si>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</si>
  <si>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</si>
  <si>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</si>
  <si>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</si>
  <si>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</si>
  <si>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</si>
  <si>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</si>
  <si>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</si>
  <si>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</si>
  <si>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</si>
  <si>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</si>
  <si>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</si>
  <si>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</si>
  <si>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</si>
  <si>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</si>
  <si>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</si>
  <si>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</si>
  <si>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</si>
  <si>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</si>
  <si>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</si>
  <si>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</si>
  <si>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</si>
  <si>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</si>
  <si>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</si>
  <si>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</si>
  <si>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</si>
  <si>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</si>
  <si>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</si>
  <si>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</si>
  <si>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</si>
  <si>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</si>
  <si>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</si>
  <si>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</si>
  <si>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</si>
  <si>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</si>
  <si>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</si>
  <si>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</si>
  <si>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</si>
  <si>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</si>
  <si>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</si>
  <si>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</si>
  <si>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</si>
  <si>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</si>
  <si>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</si>
  <si>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</si>
  <si>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</si>
  <si>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</si>
  <si>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</si>
  <si>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</si>
  <si>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</si>
  <si>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</si>
  <si>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</si>
  <si>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</si>
  <si>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</si>
  <si>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</si>
  <si>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</si>
  <si>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</si>
  <si>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</si>
  <si>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</si>
  <si>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</si>
  <si>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</si>
  <si>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</si>
  <si>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</si>
  <si>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</si>
  <si>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</si>
  <si>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</si>
  <si>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</si>
  <si>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</si>
  <si>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</si>
  <si>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</si>
  <si>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</si>
  <si>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</si>
  <si>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</si>
  <si>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</si>
  <si>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</si>
  <si>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</si>
  <si>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</si>
  <si>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</si>
  <si>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</si>
  <si>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</si>
  <si>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</si>
  <si>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</si>
  <si>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</si>
  <si>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</si>
  <si>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</si>
  <si>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</si>
  <si>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</si>
  <si>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</si>
  <si>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</si>
  <si>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</si>
  <si>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</si>
  <si>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</si>
  <si>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</si>
  <si>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</si>
  <si>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</si>
  <si>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</si>
  <si>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</si>
  <si>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</si>
  <si>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</si>
  <si>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</si>
  <si>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</si>
  <si>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</si>
  <si>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</si>
  <si>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</si>
  <si>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</si>
  <si>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</si>
  <si>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</si>
  <si>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</si>
  <si>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</si>
  <si>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</si>
  <si>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</si>
  <si>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</si>
  <si>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</si>
  <si>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</si>
  <si>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</si>
  <si>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</si>
  <si>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</si>
  <si>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</si>
  <si>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</si>
  <si>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</si>
  <si>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</si>
  <si>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</si>
  <si>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</si>
  <si>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</si>
  <si>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</si>
  <si>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</si>
  <si>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</si>
  <si>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</si>
  <si>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</si>
  <si>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</si>
  <si>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</si>
  <si>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</si>
  <si>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</si>
  <si>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</si>
  <si>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</si>
  <si>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</si>
  <si>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</si>
  <si>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</si>
  <si>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</si>
  <si>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</si>
  <si>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</si>
  <si>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</si>
  <si>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</si>
  <si>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</si>
  <si>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</si>
  <si>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</si>
  <si>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</si>
  <si>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</si>
  <si>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</si>
  <si>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</si>
  <si>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</si>
  <si>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</si>
  <si>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</si>
  <si>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</si>
  <si>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</si>
  <si>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</si>
  <si>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</si>
  <si>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</si>
  <si>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</si>
  <si>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</si>
  <si>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</si>
  <si>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</si>
  <si>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</si>
  <si>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</si>
  <si>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</si>
  <si>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</si>
  <si>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</si>
  <si>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</si>
  <si>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</si>
  <si>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</si>
  <si>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</si>
  <si>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</si>
  <si>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</si>
  <si>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</si>
  <si>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</si>
  <si>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</si>
  <si>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</si>
  <si>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</si>
  <si>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</si>
  <si>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</si>
  <si>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</si>
  <si>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</si>
  <si>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</si>
  <si>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</si>
  <si>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</si>
  <si>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</si>
  <si>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</si>
  <si>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</si>
  <si>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</si>
  <si>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</si>
  <si>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</si>
  <si>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</si>
  <si>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</si>
  <si>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</si>
  <si>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</si>
  <si>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</si>
  <si>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</si>
  <si>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</si>
  <si>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</si>
  <si>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</si>
  <si>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</si>
  <si>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</si>
  <si>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</si>
  <si>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</si>
  <si>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</si>
  <si>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</si>
  <si>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</si>
  <si>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</si>
  <si>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</si>
  <si>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</si>
  <si>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</si>
  <si>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</si>
  <si>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</si>
  <si>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</si>
  <si>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</si>
  <si>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</si>
  <si>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</si>
  <si>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</si>
  <si>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</si>
  <si>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</si>
  <si>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</si>
  <si>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</si>
  <si>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</si>
  <si>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</si>
  <si>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</si>
  <si>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</si>
  <si>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</si>
  <si>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</si>
  <si>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</si>
  <si>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</si>
  <si>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</si>
  <si>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</si>
  <si>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</si>
  <si>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</si>
  <si>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</si>
  <si>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</si>
  <si>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</si>
  <si>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</si>
  <si>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</si>
  <si>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</si>
  <si>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</si>
  <si>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</si>
  <si>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</si>
  <si>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</si>
  <si>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</si>
  <si>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</si>
  <si>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</si>
  <si>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</si>
  <si>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</si>
  <si>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</si>
  <si>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</si>
  <si>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</si>
  <si>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</si>
  <si>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</si>
  <si>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</si>
  <si>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</si>
  <si>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</si>
  <si>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</si>
  <si>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</si>
  <si>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</si>
  <si>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</si>
  <si>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</si>
  <si>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</si>
  <si>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</si>
  <si>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</si>
  <si>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</si>
  <si>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</si>
  <si>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</si>
  <si>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</si>
  <si>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</si>
  <si>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</si>
  <si>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</si>
  <si>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</si>
  <si>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</si>
  <si>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</si>
  <si>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</si>
  <si>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</si>
  <si>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</si>
  <si>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</si>
  <si>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</si>
  <si>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</si>
  <si>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</si>
  <si>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</si>
  <si>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</si>
  <si>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</si>
  <si>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</si>
  <si>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</si>
  <si>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</si>
  <si>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</si>
  <si>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</si>
  <si>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</si>
  <si>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</si>
  <si>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</si>
  <si>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</si>
  <si>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</si>
  <si>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</si>
  <si>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</si>
  <si>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</si>
  <si>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</si>
  <si>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</si>
  <si>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</si>
  <si>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</si>
  <si>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</si>
  <si>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</si>
  <si>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</si>
  <si>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</si>
  <si>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</si>
  <si>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</si>
  <si>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</si>
  <si>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</si>
  <si>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</si>
  <si>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</si>
  <si>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</si>
  <si>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</si>
  <si>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</si>
  <si>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</si>
  <si>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</si>
  <si>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</si>
  <si>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</si>
  <si>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</si>
  <si>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</si>
  <si>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</si>
  <si>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</si>
  <si>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</si>
  <si>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</si>
  <si>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</si>
  <si>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</si>
  <si>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</si>
  <si>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</si>
  <si>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</si>
  <si>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</si>
  <si>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</si>
  <si>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</si>
  <si>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</si>
  <si>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</si>
  <si>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</si>
  <si>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</si>
  <si>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</si>
  <si>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</si>
  <si>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</si>
  <si>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</si>
  <si>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</si>
  <si>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</si>
  <si>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</si>
  <si>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</si>
  <si>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</si>
  <si>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</si>
  <si>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</si>
  <si>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</si>
  <si>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</si>
  <si>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</si>
  <si>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</si>
  <si>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</si>
  <si>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</si>
  <si>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</si>
  <si>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</si>
  <si>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</si>
  <si>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</si>
  <si>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</si>
  <si>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</si>
  <si>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</si>
  <si>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</si>
  <si>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</si>
  <si>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</si>
  <si>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</si>
  <si>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</si>
  <si>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</si>
  <si>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</si>
  <si>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</si>
  <si>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</si>
  <si>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</si>
  <si>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</si>
  <si>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</si>
  <si>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</si>
  <si>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</si>
  <si>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</si>
  <si>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</si>
  <si>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</si>
  <si>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</si>
  <si>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</si>
  <si>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</si>
  <si>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</si>
  <si>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</si>
  <si>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</si>
  <si>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</si>
  <si>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</si>
  <si>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</si>
  <si>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</si>
  <si>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</si>
  <si>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</si>
  <si>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</si>
  <si>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</si>
  <si>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</si>
  <si>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</si>
  <si>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</si>
  <si>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</si>
  <si>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</si>
  <si>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</si>
  <si>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</si>
  <si>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</si>
  <si>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</si>
  <si>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</si>
  <si>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</si>
  <si>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</si>
  <si>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</si>
  <si>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</si>
  <si>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</si>
  <si>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</si>
  <si>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</si>
  <si>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</si>
  <si>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</si>
  <si>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</si>
  <si>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</si>
  <si>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</si>
  <si>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</si>
  <si>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</si>
  <si>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</si>
  <si>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</si>
  <si>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</si>
  <si>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</si>
  <si>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</si>
  <si>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</si>
  <si>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</si>
  <si>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</si>
  <si>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</si>
  <si>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</si>
  <si>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</si>
  <si>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</si>
  <si>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</si>
  <si>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</si>
  <si>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</si>
  <si>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</si>
  <si>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</si>
  <si>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</si>
  <si>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</si>
  <si>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</si>
  <si>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</si>
  <si>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</si>
  <si>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</si>
  <si>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</si>
  <si>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</si>
  <si>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</si>
  <si>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</si>
  <si>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</si>
  <si>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</si>
  <si>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</si>
  <si>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</si>
  <si>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</si>
  <si>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</si>
  <si>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</si>
  <si>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</si>
  <si>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</si>
  <si>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</si>
  <si>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</si>
  <si>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</si>
  <si>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</si>
  <si>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</si>
  <si>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</si>
  <si>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</si>
  <si>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</si>
  <si>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</si>
  <si>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</si>
  <si>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</si>
  <si>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</si>
  <si>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</si>
  <si>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</si>
  <si>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</si>
  <si>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</si>
  <si>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</si>
  <si>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</si>
  <si>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</si>
  <si>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</si>
  <si>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</si>
  <si>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</si>
  <si>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</si>
  <si>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</si>
  <si>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</si>
  <si>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</si>
  <si>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</si>
  <si>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</si>
  <si>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</si>
  <si>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</si>
  <si>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</si>
  <si>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</si>
  <si>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</si>
  <si>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</si>
  <si>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</si>
  <si>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</si>
  <si>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</si>
  <si>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</si>
  <si>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</si>
  <si>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</si>
  <si>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</si>
  <si>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</si>
  <si>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</si>
  <si>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</si>
  <si>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</si>
  <si>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</si>
  <si>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</si>
  <si>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</si>
  <si>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</si>
  <si>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</si>
  <si>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</si>
  <si>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</si>
  <si>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</si>
  <si>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</si>
  <si>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</si>
  <si>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</si>
  <si>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</si>
  <si>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</si>
  <si>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</si>
  <si>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</si>
  <si>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</si>
  <si>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</si>
  <si>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</si>
  <si>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</si>
  <si>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</si>
  <si>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</si>
  <si>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</si>
  <si>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</si>
  <si>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</si>
  <si>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</si>
  <si>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</si>
  <si>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</si>
  <si>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</si>
  <si>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</si>
  <si>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</si>
  <si>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</si>
  <si>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</si>
  <si>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</si>
  <si>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</si>
  <si>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</si>
  <si>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</si>
  <si>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</si>
  <si>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</si>
  <si>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</si>
  <si>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</si>
  <si>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</si>
  <si>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</si>
  <si>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</si>
  <si>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</si>
  <si>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</si>
  <si>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</si>
  <si>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</si>
  <si>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</si>
  <si>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</si>
  <si>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</si>
  <si>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</si>
  <si>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</si>
  <si>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</si>
  <si>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</si>
  <si>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</si>
  <si>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</si>
  <si>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</si>
  <si>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</si>
  <si>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</si>
  <si>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</si>
  <si>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</si>
  <si>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</si>
  <si>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</si>
  <si>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</si>
  <si>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</si>
  <si>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</si>
  <si>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</si>
  <si>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</si>
  <si>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</si>
  <si>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</si>
  <si>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</si>
  <si>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</si>
  <si>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</si>
  <si>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</si>
  <si>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</si>
  <si>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</si>
  <si>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</si>
  <si>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</si>
  <si>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</si>
  <si>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</si>
  <si>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</si>
  <si>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</si>
  <si>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</si>
  <si>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</si>
  <si>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</si>
  <si>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</si>
  <si>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</si>
  <si>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</si>
  <si>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</si>
  <si>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</si>
  <si>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</si>
  <si>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</si>
  <si>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</si>
  <si>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</si>
  <si>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</si>
  <si>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</si>
  <si>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</si>
  <si>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</si>
  <si>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</si>
  <si>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</si>
  <si>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</si>
  <si>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</si>
  <si>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</si>
  <si>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</si>
  <si>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</si>
  <si>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</si>
  <si>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</si>
  <si>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</si>
  <si>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</si>
  <si>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</si>
  <si>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</si>
  <si>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</si>
  <si>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</si>
  <si>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</si>
  <si>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</si>
  <si>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</si>
  <si>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</si>
  <si>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</si>
  <si>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</si>
  <si>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</si>
  <si>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</si>
  <si>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</si>
  <si>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</si>
  <si>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</si>
  <si>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</si>
  <si>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</si>
  <si>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</si>
  <si>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</si>
  <si>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</si>
  <si>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</si>
  <si>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</si>
  <si>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</si>
  <si>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</si>
  <si>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</si>
  <si>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</si>
  <si>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</si>
  <si>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</si>
  <si>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</si>
  <si>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</si>
  <si>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</si>
  <si>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</si>
  <si>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</si>
  <si>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</si>
  <si>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</si>
  <si>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</si>
  <si>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</si>
  <si>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</si>
  <si>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</si>
  <si>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</si>
  <si>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</si>
  <si>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</si>
  <si>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</si>
  <si>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</si>
  <si>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</si>
  <si>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</si>
  <si>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</si>
  <si>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</si>
  <si>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</si>
  <si>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</si>
  <si>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</si>
  <si>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</si>
  <si>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</si>
  <si>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</si>
  <si>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</si>
  <si>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</si>
  <si>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</si>
  <si>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</si>
  <si>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</si>
  <si>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</si>
  <si>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</si>
  <si>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</si>
  <si>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</si>
  <si>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</si>
  <si>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</si>
  <si>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</si>
  <si>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</si>
  <si>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</si>
  <si>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</si>
  <si>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</si>
  <si>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</si>
  <si>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</si>
  <si>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</si>
  <si>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</si>
  <si>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</si>
  <si>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</si>
  <si>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</si>
  <si>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</si>
  <si>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</si>
  <si>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</si>
  <si>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</si>
  <si>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</si>
  <si>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</si>
  <si>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</si>
  <si>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</si>
  <si>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</si>
  <si>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</si>
  <si>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</si>
  <si>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</si>
  <si>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</si>
  <si>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</si>
  <si>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</si>
  <si>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</si>
  <si>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</si>
  <si>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</si>
  <si>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</si>
  <si>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</si>
  <si>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</si>
  <si>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</si>
  <si>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</si>
  <si>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</si>
  <si>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</si>
  <si>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</si>
  <si>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</si>
  <si>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</si>
  <si>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</si>
  <si>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</si>
  <si>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</si>
  <si>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</si>
  <si>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</si>
  <si>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</si>
  <si>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</si>
  <si>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</si>
  <si>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</si>
  <si>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</si>
  <si>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</si>
  <si>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</si>
  <si>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</si>
  <si>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</si>
  <si>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</si>
  <si>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</si>
  <si>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</si>
  <si>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</si>
  <si>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</si>
  <si>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</si>
  <si>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</si>
  <si>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</si>
  <si>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</si>
  <si>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</si>
  <si>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</si>
  <si>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</si>
  <si>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</si>
  <si>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</si>
  <si>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</si>
  <si>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</si>
  <si>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</si>
  <si>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</si>
  <si>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</si>
  <si>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</si>
  <si>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</si>
  <si>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</si>
  <si>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</si>
  <si>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</si>
  <si>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</si>
  <si>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</si>
  <si>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</si>
  <si>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</si>
  <si>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</si>
  <si>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</si>
  <si>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</si>
  <si>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</si>
  <si>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</si>
  <si>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</si>
  <si>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</si>
  <si>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</si>
  <si>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</si>
  <si>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</si>
  <si>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</si>
  <si>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</si>
  <si>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</si>
  <si>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</si>
  <si>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</si>
  <si>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</si>
  <si>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</si>
  <si>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</si>
  <si>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</si>
  <si>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</si>
  <si>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</si>
  <si>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</si>
  <si>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</si>
  <si>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</si>
  <si>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</si>
  <si>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</si>
  <si>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</si>
  <si>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</si>
  <si>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</si>
  <si>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</si>
  <si>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</si>
  <si>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</si>
  <si>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</si>
  <si>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</si>
  <si>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</si>
  <si>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</si>
  <si>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</si>
  <si>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</si>
  <si>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</si>
  <si>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</si>
  <si>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</si>
  <si>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</si>
  <si>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</si>
  <si>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</si>
  <si>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</si>
  <si>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</si>
  <si>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</si>
  <si>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</si>
  <si>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</si>
  <si>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</si>
  <si>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</si>
  <si>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</si>
  <si>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</si>
  <si>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</si>
  <si>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</si>
  <si>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</si>
  <si>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</si>
  <si>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</si>
  <si>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</si>
  <si>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</si>
  <si>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</si>
  <si>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</si>
  <si>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</si>
  <si>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</si>
  <si>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</si>
  <si>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</si>
  <si>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</si>
  <si>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</si>
  <si>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</si>
  <si>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</si>
  <si>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</si>
  <si>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</si>
  <si>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</si>
  <si>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</si>
  <si>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</si>
  <si>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</si>
  <si>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</si>
  <si>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</si>
  <si>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</si>
  <si>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</si>
  <si>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</si>
  <si>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</si>
  <si>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</si>
  <si>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</si>
  <si>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</si>
  <si>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</si>
  <si>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</si>
  <si>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</si>
  <si>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</si>
  <si>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</si>
  <si>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</si>
  <si>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</si>
  <si>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</si>
  <si>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</si>
  <si>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</si>
  <si>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</si>
  <si>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</si>
  <si>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</si>
  <si>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</si>
  <si>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</si>
  <si>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</si>
  <si>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</si>
  <si>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</si>
  <si>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</si>
  <si>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</si>
  <si>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</si>
  <si>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</si>
  <si>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</si>
  <si>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</si>
  <si>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</si>
  <si>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</si>
  <si>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</si>
  <si>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</si>
  <si>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</si>
  <si>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</si>
  <si>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</si>
  <si>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</si>
  <si>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</si>
  <si>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</si>
  <si>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</si>
  <si>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</si>
  <si>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</si>
  <si>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</si>
  <si>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</si>
  <si>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</si>
  <si>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</si>
  <si>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</si>
  <si>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</si>
  <si>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</si>
  <si>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</si>
  <si>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</si>
  <si>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</si>
  <si>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</si>
  <si>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</si>
  <si>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</si>
  <si>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</si>
  <si>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</si>
  <si>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</si>
  <si>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</si>
  <si>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</si>
  <si>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</si>
  <si>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</si>
  <si>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</si>
  <si>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</si>
  <si>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</si>
  <si>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</si>
  <si>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</si>
  <si>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</si>
  <si>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</si>
  <si>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</si>
  <si>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</si>
  <si>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</si>
  <si>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</si>
  <si>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</si>
  <si>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</si>
  <si>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</si>
  <si>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</si>
  <si>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</si>
  <si>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</si>
  <si>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</si>
  <si>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</si>
  <si>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</si>
  <si>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</si>
  <si>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</si>
  <si>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</si>
  <si>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</si>
  <si>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</si>
  <si>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</si>
  <si>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</si>
  <si>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</si>
  <si>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</si>
  <si>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</si>
  <si>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</si>
  <si>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</si>
  <si>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</si>
  <si>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</si>
  <si>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</si>
  <si>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</si>
  <si>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</si>
  <si>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</si>
  <si>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</si>
  <si>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</si>
  <si>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</si>
  <si>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</si>
  <si>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</si>
  <si>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</si>
  <si>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</si>
  <si>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</si>
  <si>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</si>
  <si>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</si>
  <si>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</si>
  <si>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</si>
  <si>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</si>
  <si>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</si>
  <si>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</si>
  <si>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</si>
  <si>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</si>
  <si>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</si>
  <si>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</si>
  <si>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</si>
  <si>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</si>
  <si>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</si>
  <si>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</si>
  <si>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</si>
  <si>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</si>
  <si>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</si>
  <si>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</si>
  <si>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</si>
  <si>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</si>
  <si>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</si>
  <si>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</si>
  <si>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</si>
  <si>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</si>
  <si>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</si>
  <si>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</si>
  <si>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</si>
  <si>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</si>
  <si>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</si>
  <si>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</si>
  <si>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</si>
  <si>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</si>
  <si>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</si>
  <si>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</si>
  <si>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</si>
  <si>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</si>
  <si>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</si>
  <si>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</si>
  <si>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</si>
  <si>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</si>
  <si>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</si>
  <si>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</si>
  <si>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</si>
  <si>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</si>
  <si>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</si>
  <si>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</si>
  <si>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</si>
  <si>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</si>
  <si>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</si>
  <si>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</si>
  <si>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</si>
  <si>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</si>
  <si>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</si>
  <si>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</si>
  <si>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</si>
  <si>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</si>
  <si>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</si>
  <si>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</si>
  <si>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</si>
  <si>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</si>
  <si>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</si>
  <si>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</si>
  <si>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</si>
  <si>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</si>
  <si>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</si>
  <si>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</si>
  <si>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</si>
  <si>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</si>
  <si>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</si>
  <si>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</si>
  <si>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</si>
  <si>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</si>
  <si>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</si>
  <si>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</si>
  <si>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</si>
  <si>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</si>
  <si>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</si>
  <si>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</si>
  <si>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</si>
  <si>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</si>
  <si>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</si>
  <si>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</si>
  <si>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</si>
  <si>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</si>
  <si>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</si>
  <si>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</si>
  <si>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</si>
  <si>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</si>
  <si>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</si>
  <si>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</si>
  <si>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</si>
  <si>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</si>
  <si>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</si>
  <si>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</si>
  <si>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</si>
  <si>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</si>
  <si>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</si>
  <si>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</si>
  <si>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</si>
  <si>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</si>
  <si>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</si>
  <si>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</si>
  <si>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</si>
  <si>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</si>
  <si>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</si>
  <si>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</si>
  <si>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</si>
  <si>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</si>
  <si>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</si>
  <si>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</si>
  <si>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</si>
  <si>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</si>
  <si>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</si>
  <si>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</si>
  <si>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</si>
  <si>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</si>
  <si>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</si>
  <si>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</si>
  <si>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</si>
  <si>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</si>
  <si>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</si>
  <si>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</si>
  <si>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</si>
  <si>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</si>
  <si>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</si>
  <si>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</si>
  <si>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</si>
  <si>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</si>
  <si>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</si>
  <si>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</si>
  <si>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</si>
  <si>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</si>
  <si>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</si>
  <si>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</si>
  <si>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</si>
  <si>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</si>
  <si>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</si>
  <si>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</si>
  <si>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</si>
  <si>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</si>
  <si>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</si>
  <si>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</si>
  <si>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</si>
  <si>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</si>
  <si>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</si>
  <si>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</si>
  <si>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</si>
  <si>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</si>
  <si>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</si>
  <si>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</si>
  <si>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</si>
  <si>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</si>
  <si>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</si>
  <si>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</si>
  <si>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</si>
  <si>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</si>
  <si>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</si>
  <si>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</si>
  <si>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</si>
  <si>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</si>
  <si>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</si>
  <si>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</si>
  <si>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</si>
  <si>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</si>
  <si>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</si>
  <si>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</si>
  <si>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</si>
  <si>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</si>
  <si>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</si>
  <si>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</si>
  <si>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</si>
  <si>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</si>
  <si>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</si>
  <si>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</si>
  <si>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</si>
  <si>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</si>
  <si>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</si>
  <si>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</si>
  <si>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</si>
  <si>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</si>
  <si>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</si>
  <si>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</si>
  <si>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</si>
  <si>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</si>
  <si>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</si>
  <si>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</si>
  <si>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</si>
  <si>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</si>
  <si>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</si>
  <si>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</si>
  <si>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</si>
  <si>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</si>
  <si>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</si>
  <si>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</si>
  <si>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</si>
  <si>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</si>
  <si>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</si>
  <si>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</si>
  <si>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</si>
  <si>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</si>
  <si>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</si>
  <si>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</si>
  <si>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</si>
  <si>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</si>
  <si>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</si>
  <si>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</si>
  <si>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</si>
  <si>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</si>
  <si>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</si>
  <si>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</si>
  <si>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</si>
  <si>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</si>
  <si>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</si>
  <si>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</si>
  <si>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</si>
  <si>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</si>
  <si>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</si>
  <si>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</si>
  <si>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</si>
  <si>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</si>
  <si>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</si>
  <si>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</si>
  <si>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</si>
  <si>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</si>
  <si>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</si>
  <si>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</si>
  <si>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</si>
  <si>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</si>
  <si>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</si>
  <si>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</si>
  <si>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</si>
  <si>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</si>
  <si>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</si>
  <si>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</si>
  <si>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</si>
  <si>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</si>
  <si>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</si>
  <si>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</si>
  <si>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</si>
  <si>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</si>
  <si>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</si>
  <si>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</si>
  <si>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</si>
  <si>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</si>
  <si>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</si>
  <si>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</si>
  <si>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</si>
  <si>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</si>
  <si>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</si>
  <si>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</si>
  <si>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</si>
  <si>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</si>
  <si>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</si>
  <si>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</si>
  <si>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</si>
  <si>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</si>
  <si>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</si>
  <si>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</si>
  <si>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</si>
  <si>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</si>
  <si>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</si>
  <si>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</si>
  <si>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</si>
  <si>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</si>
  <si>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</si>
  <si>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</si>
  <si>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</si>
  <si>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</si>
  <si>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</si>
  <si>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</si>
  <si>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</si>
  <si>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</si>
  <si>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</si>
  <si>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</si>
  <si>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</si>
  <si>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</si>
  <si>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</si>
  <si>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</si>
  <si>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</si>
  <si>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</si>
  <si>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</si>
  <si>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</si>
  <si>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</si>
  <si>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</si>
  <si>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</si>
  <si>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</si>
  <si>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</si>
  <si>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</si>
  <si>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</si>
  <si>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</si>
  <si>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</si>
  <si>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</si>
  <si>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</si>
  <si>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</si>
  <si>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</si>
  <si>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</si>
  <si>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</si>
  <si>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</si>
  <si>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</si>
  <si>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</si>
  <si>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</si>
  <si>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</si>
  <si>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</si>
  <si>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</si>
  <si>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</si>
  <si>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</si>
  <si>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</si>
  <si>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</si>
  <si>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</si>
  <si>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</si>
  <si>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</si>
  <si>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</si>
  <si>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</si>
  <si>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</si>
  <si>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</si>
  <si>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</si>
  <si>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</si>
  <si>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</si>
  <si>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</si>
  <si>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</si>
  <si>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</si>
  <si>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</si>
  <si>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</si>
  <si>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</si>
  <si>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</si>
  <si>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</si>
  <si>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</si>
  <si>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</si>
  <si>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</si>
  <si>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</si>
  <si>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</si>
  <si>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</si>
  <si>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</si>
  <si>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</si>
  <si>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</si>
  <si>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</si>
  <si>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</si>
  <si>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</si>
  <si>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</si>
  <si>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</si>
  <si>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</si>
  <si>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</si>
  <si>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</si>
  <si>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</si>
  <si>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</si>
  <si>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</si>
  <si>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</si>
  <si>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</si>
  <si>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</si>
  <si>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</si>
  <si>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</si>
  <si>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</si>
  <si>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</si>
  <si>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</si>
  <si>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</si>
  <si>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</si>
  <si>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</si>
  <si>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</si>
  <si>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</si>
  <si>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</si>
  <si>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</si>
  <si>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</si>
  <si>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</si>
  <si>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</si>
  <si>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</si>
  <si>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</si>
  <si>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</si>
  <si>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</si>
  <si>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</si>
  <si>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</si>
  <si>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</si>
  <si>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</si>
  <si>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</si>
  <si>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</si>
  <si>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</si>
  <si>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</si>
  <si>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</si>
  <si>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</si>
  <si>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</si>
  <si>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</si>
  <si>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</si>
  <si>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</si>
  <si>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</si>
  <si>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</si>
  <si>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</si>
  <si>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</si>
  <si>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</si>
  <si>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</si>
  <si>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</si>
  <si>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</si>
  <si>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</si>
  <si>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</si>
  <si>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</si>
  <si>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</si>
  <si>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</si>
  <si>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</si>
  <si>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</si>
  <si>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</si>
  <si>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</si>
  <si>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</si>
  <si>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</si>
  <si>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</si>
  <si>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</si>
  <si>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</si>
  <si>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</si>
  <si>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</si>
  <si>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</si>
  <si>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</si>
  <si>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</si>
  <si>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</si>
  <si>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</si>
  <si>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</si>
  <si>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</si>
  <si>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</si>
  <si>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</si>
  <si>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</si>
  <si>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</si>
  <si>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</si>
  <si>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</si>
  <si>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</si>
  <si>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</si>
  <si>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</si>
  <si>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</si>
  <si>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</si>
  <si>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</si>
  <si>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</si>
  <si>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</si>
  <si>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</si>
  <si>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</si>
  <si>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</si>
  <si>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</si>
  <si>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</si>
  <si>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</si>
  <si>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</si>
  <si>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</si>
  <si>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</si>
  <si>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</si>
  <si>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</si>
  <si>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</si>
  <si>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</si>
  <si>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</si>
  <si>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</si>
  <si>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</si>
  <si>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</si>
  <si>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</si>
  <si>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</si>
  <si>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</si>
  <si>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</si>
  <si>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</si>
  <si>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</si>
  <si>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</si>
  <si>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</si>
  <si>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</si>
  <si>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</si>
  <si>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</si>
  <si>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</si>
  <si>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</si>
  <si>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</si>
  <si>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</si>
  <si>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</si>
  <si>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</si>
  <si>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</si>
  <si>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</si>
  <si>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</si>
  <si>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</si>
  <si>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</si>
  <si>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</si>
  <si>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</si>
  <si>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</si>
  <si>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</si>
  <si>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</si>
  <si>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</si>
  <si>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</si>
  <si>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</si>
  <si>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</si>
  <si>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</si>
  <si>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</si>
  <si>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</si>
  <si>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</si>
  <si>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</si>
  <si>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</si>
  <si>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</si>
  <si>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</si>
  <si>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</si>
  <si>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</si>
  <si>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</si>
  <si>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</si>
  <si>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</si>
  <si>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</si>
  <si>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</si>
  <si>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</si>
  <si>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</si>
  <si>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</si>
  <si>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</si>
  <si>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</si>
  <si>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</si>
  <si>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</si>
  <si>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</si>
  <si>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</si>
  <si>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</si>
  <si>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</si>
  <si>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</si>
  <si>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</si>
  <si>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</si>
  <si>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</si>
  <si>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</si>
  <si>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</si>
  <si>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</si>
  <si>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</si>
  <si>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</si>
  <si>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</si>
  <si>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</si>
  <si>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</si>
  <si>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</si>
  <si>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</si>
  <si>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</si>
  <si>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</si>
  <si>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</si>
  <si>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</si>
  <si>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</si>
  <si>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</si>
  <si>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</si>
  <si>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</si>
  <si>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</si>
  <si>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</si>
  <si>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</si>
  <si>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</si>
  <si>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</si>
  <si>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</si>
  <si>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</si>
  <si>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</si>
  <si>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</si>
  <si>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</si>
  <si>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</si>
  <si>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</si>
  <si>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</si>
  <si>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</si>
  <si>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</si>
  <si>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</si>
  <si>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</si>
  <si>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</si>
  <si>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</si>
  <si>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</si>
  <si>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</si>
  <si>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</si>
  <si>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</si>
  <si>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</si>
  <si>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</si>
  <si>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</si>
  <si>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</si>
  <si>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</si>
  <si>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</si>
  <si>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</si>
  <si>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</si>
  <si>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</si>
  <si>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</si>
  <si>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</si>
  <si>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</si>
  <si>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</si>
  <si>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</si>
  <si>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</si>
  <si>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</si>
  <si>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</si>
  <si>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</si>
  <si>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</si>
  <si>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</si>
  <si>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</si>
  <si>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</si>
  <si>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</si>
  <si>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</si>
  <si>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</si>
  <si>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</si>
  <si>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</si>
  <si>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</si>
  <si>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</si>
  <si>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</si>
  <si>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</si>
  <si>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</si>
  <si>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</si>
  <si>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</si>
  <si>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</si>
  <si>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</si>
  <si>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</si>
  <si>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</si>
  <si>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</si>
  <si>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</si>
  <si>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</si>
  <si>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</si>
  <si>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</si>
  <si>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</si>
  <si>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</si>
  <si>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</si>
  <si>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</si>
  <si>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</si>
  <si>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</si>
  <si>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</si>
  <si>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</si>
  <si>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</si>
  <si>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</si>
  <si>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</si>
  <si>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</si>
  <si>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</si>
  <si>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</si>
  <si>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</si>
  <si>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</si>
  <si>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</si>
  <si>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</si>
  <si>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</si>
  <si>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</si>
  <si>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</si>
  <si>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</si>
  <si>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</si>
  <si>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</si>
  <si>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</si>
  <si>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</si>
  <si>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</si>
  <si>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</si>
  <si>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</si>
  <si>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</si>
  <si>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</si>
  <si>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</si>
  <si>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</si>
  <si>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</si>
  <si>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</si>
  <si>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</si>
  <si>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</si>
  <si>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</si>
  <si>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</si>
  <si>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</si>
  <si>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</si>
  <si>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</si>
  <si>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</si>
  <si>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</si>
  <si>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</si>
  <si>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</si>
  <si>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</si>
  <si>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</si>
  <si>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</si>
  <si>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</si>
  <si>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</si>
  <si>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</si>
  <si>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</si>
  <si>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</si>
  <si>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</si>
  <si>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</si>
  <si>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</si>
  <si>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</si>
  <si>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</si>
  <si>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</si>
  <si>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</si>
  <si>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</si>
  <si>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</si>
  <si>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</si>
  <si>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</si>
  <si>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</si>
  <si>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</si>
  <si>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</si>
  <si>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</si>
  <si>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</si>
  <si>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</si>
  <si>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</si>
  <si>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</si>
  <si>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</si>
  <si>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</si>
  <si>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</si>
  <si>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</si>
  <si>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</si>
  <si>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</si>
  <si>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</si>
  <si>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</si>
  <si>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</si>
  <si>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</si>
  <si>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</si>
  <si>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</si>
  <si>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</si>
  <si>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</si>
  <si>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</si>
  <si>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</si>
  <si>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</si>
  <si>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</si>
  <si>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</si>
  <si>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</si>
  <si>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</si>
  <si>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</si>
  <si>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</si>
  <si>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</si>
  <si>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</si>
  <si>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</si>
  <si>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</si>
  <si>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</si>
  <si>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</si>
  <si>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</si>
  <si>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</si>
  <si>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</si>
  <si>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</si>
  <si>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</si>
  <si>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</si>
  <si>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</si>
  <si>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</si>
  <si>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</si>
  <si>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</si>
  <si>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</si>
  <si>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</si>
  <si>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</si>
  <si>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</si>
  <si>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</si>
  <si>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</si>
  <si>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</si>
  <si>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</si>
  <si>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</si>
  <si>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</si>
  <si>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</si>
  <si>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</si>
  <si>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</si>
  <si>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</si>
  <si>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</si>
  <si>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</si>
  <si>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</si>
  <si>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</si>
  <si>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</si>
  <si>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</si>
  <si>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</si>
  <si>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</si>
  <si>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</si>
  <si>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</si>
  <si>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</si>
  <si>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</si>
  <si>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</si>
  <si>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</si>
  <si>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</si>
  <si>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</si>
  <si>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</si>
  <si>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</si>
  <si>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</si>
  <si>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</si>
  <si>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</si>
  <si>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</si>
  <si>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</si>
  <si>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</si>
  <si>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</si>
  <si>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</si>
  <si>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</si>
  <si>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</si>
  <si>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</si>
  <si>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</si>
  <si>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</si>
  <si>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</si>
  <si>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</si>
  <si>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</si>
  <si>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</si>
  <si>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</si>
  <si>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</si>
  <si>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</si>
  <si>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</si>
  <si>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</si>
  <si>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</si>
  <si>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</si>
  <si>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</si>
  <si>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</si>
  <si>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</si>
  <si>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</si>
  <si>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</si>
  <si>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</si>
  <si>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</si>
  <si>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</si>
  <si>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</si>
  <si>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</si>
  <si>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</si>
  <si>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</si>
  <si>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</si>
  <si>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</si>
  <si>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</si>
  <si>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</si>
  <si>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</si>
  <si>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</si>
  <si>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</si>
  <si>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</si>
  <si>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</si>
  <si>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</si>
  <si>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</si>
  <si>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</si>
  <si>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</si>
  <si>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</si>
  <si>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</si>
  <si>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</si>
  <si>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</si>
  <si>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</si>
  <si>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</si>
  <si>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</si>
  <si>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</si>
  <si>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</si>
  <si>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</si>
  <si>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</si>
  <si>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</si>
  <si>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</si>
  <si>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</si>
  <si>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</si>
  <si>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</si>
  <si>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</si>
  <si>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</si>
  <si>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</si>
  <si>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</si>
  <si>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</si>
  <si>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</si>
  <si>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</si>
  <si>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</si>
  <si>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</si>
  <si>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</si>
  <si>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</si>
  <si>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</si>
  <si>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</si>
  <si>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</si>
  <si>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</si>
  <si>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</si>
  <si>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</si>
  <si>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</si>
  <si>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</si>
  <si>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</si>
  <si>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</si>
  <si>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</si>
  <si>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</si>
  <si>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</si>
  <si>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</si>
  <si>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</si>
  <si>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</si>
  <si>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</si>
  <si>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</si>
  <si>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</si>
  <si>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</si>
  <si>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</si>
  <si>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</si>
  <si>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</si>
  <si>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</si>
  <si>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</si>
  <si>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</si>
  <si>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</si>
  <si>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</si>
  <si>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</si>
  <si>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</si>
  <si>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</si>
  <si>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</si>
  <si>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</si>
  <si>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</si>
  <si>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</si>
  <si>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</si>
  <si>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</si>
  <si>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</si>
  <si>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</si>
  <si>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</si>
  <si>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</si>
  <si>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</si>
  <si>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</si>
  <si>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</si>
  <si>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</si>
  <si>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</si>
  <si>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</si>
  <si>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</si>
  <si>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</si>
  <si>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</si>
  <si>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</si>
  <si>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</si>
  <si>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</si>
  <si>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</si>
  <si>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</si>
  <si>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</si>
  <si>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</si>
  <si>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</si>
  <si>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</si>
  <si>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</si>
  <si>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</si>
  <si>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</si>
  <si>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</si>
  <si>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</si>
  <si>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</si>
  <si>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</si>
  <si>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</si>
  <si>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</si>
  <si>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</si>
  <si>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</si>
  <si>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</si>
  <si>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</si>
  <si>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</si>
  <si>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</si>
  <si>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</si>
  <si>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</si>
  <si>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</si>
  <si>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</si>
  <si>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</si>
  <si>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</si>
  <si>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</si>
  <si>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</si>
  <si>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</si>
  <si>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</si>
  <si>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</si>
  <si>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</si>
  <si>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</si>
  <si>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</si>
  <si>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</si>
  <si>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</si>
  <si>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</si>
  <si>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</si>
  <si>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</si>
  <si>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</si>
  <si>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</si>
  <si>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</si>
  <si>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</si>
  <si>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</si>
  <si>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</si>
  <si>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</si>
  <si>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</si>
  <si>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</si>
  <si>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</si>
  <si>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</si>
  <si>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</si>
  <si>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</si>
  <si>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</si>
  <si>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</si>
  <si>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</si>
  <si>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</si>
  <si>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</si>
  <si>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</si>
  <si>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</si>
  <si>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</si>
  <si>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</si>
  <si>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</si>
  <si>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</si>
  <si>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</si>
  <si>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</si>
  <si>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</si>
  <si>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</si>
  <si>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</si>
  <si>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</si>
  <si>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</si>
  <si>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</si>
  <si>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</si>
  <si>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</si>
  <si>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</si>
  <si>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</si>
  <si>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</si>
  <si>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</si>
  <si>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</si>
  <si>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</si>
  <si>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</si>
  <si>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</si>
  <si>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</si>
  <si>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</si>
  <si>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</si>
  <si>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</si>
  <si>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</si>
  <si>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</si>
  <si>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</si>
  <si>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</si>
  <si>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</si>
  <si>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</si>
  <si>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</si>
  <si>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</si>
  <si>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</si>
  <si>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</si>
  <si>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</si>
  <si>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</si>
  <si>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</si>
  <si>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</si>
  <si>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</si>
  <si>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</si>
  <si>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</si>
  <si>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</si>
  <si>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</si>
  <si>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</si>
  <si>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</si>
  <si>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</si>
  <si>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</si>
  <si>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</si>
  <si>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</si>
  <si>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</si>
  <si>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</si>
  <si>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</si>
  <si>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</si>
  <si>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</si>
  <si>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</si>
  <si>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</si>
  <si>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</si>
  <si>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</si>
  <si>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</si>
  <si>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</si>
  <si>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</si>
  <si>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</si>
  <si>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</si>
  <si>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</si>
  <si>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</si>
  <si>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</si>
  <si>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</si>
  <si>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</si>
  <si>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</si>
  <si>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</si>
  <si>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</si>
  <si>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</si>
  <si>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</si>
  <si>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</si>
  <si>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</si>
  <si>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</si>
  <si>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</si>
  <si>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</si>
  <si>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</si>
  <si>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</si>
  <si>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</si>
  <si>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</si>
  <si>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</si>
  <si>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</si>
  <si>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</si>
  <si>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</si>
  <si>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</si>
  <si>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</si>
  <si>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</si>
  <si>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</si>
  <si>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</si>
  <si>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</si>
  <si>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</si>
  <si>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</si>
  <si>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</si>
  <si>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</si>
  <si>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</si>
  <si>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</si>
  <si>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</si>
  <si>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</si>
  <si>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</si>
  <si>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</si>
  <si>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</si>
  <si>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</si>
  <si>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</si>
  <si>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</si>
  <si>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</si>
  <si>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</si>
  <si>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</si>
  <si>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</si>
  <si>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</si>
  <si>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</si>
  <si>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</si>
  <si>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</si>
  <si>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</si>
  <si>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</si>
  <si>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</si>
  <si>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</si>
  <si>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</si>
  <si>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</si>
  <si>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</si>
  <si>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</si>
  <si>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</si>
  <si>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</si>
  <si>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</si>
  <si>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</si>
  <si>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</si>
  <si>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</si>
  <si>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</si>
  <si>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</si>
  <si>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</si>
  <si>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</si>
  <si>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</si>
  <si>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</si>
  <si>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</si>
  <si>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</si>
  <si>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</si>
  <si>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</si>
  <si>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</si>
  <si>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</si>
  <si>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</si>
  <si>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</si>
  <si>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</si>
  <si>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</si>
  <si>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</si>
  <si>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</si>
  <si>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</si>
  <si>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</si>
  <si>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</si>
  <si>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</si>
  <si>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</si>
  <si>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</si>
  <si>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</si>
  <si>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</si>
  <si>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</si>
  <si>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</si>
  <si>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</si>
  <si>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</si>
  <si>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</si>
  <si>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</si>
  <si>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</si>
  <si>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</si>
  <si>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</si>
  <si>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</si>
  <si>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</si>
  <si>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</si>
  <si>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</si>
  <si>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</si>
  <si>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</si>
  <si>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</si>
  <si>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</si>
  <si>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</si>
  <si>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</si>
  <si>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</si>
  <si>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</si>
  <si>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</si>
  <si>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</si>
  <si>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</si>
  <si>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</si>
  <si>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</si>
  <si>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</si>
  <si>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</si>
  <si>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</si>
  <si>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</si>
  <si>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</si>
  <si>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</si>
  <si>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</si>
  <si>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</si>
  <si>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</si>
  <si>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</si>
  <si>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</si>
  <si>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</si>
  <si>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</si>
  <si>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</si>
  <si>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</si>
  <si>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</si>
  <si>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</si>
  <si>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</si>
  <si>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</si>
  <si>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</si>
  <si>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</si>
  <si>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</si>
  <si>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</si>
  <si>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</si>
  <si>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</si>
  <si>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</si>
  <si>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</si>
  <si>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</si>
  <si>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</si>
  <si>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</si>
  <si>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</si>
  <si>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</si>
  <si>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</si>
  <si>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</si>
  <si>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</si>
  <si>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</si>
  <si>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</si>
  <si>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</si>
  <si>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</si>
  <si>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</si>
  <si>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</si>
  <si>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</si>
  <si>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</si>
  <si>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</si>
  <si>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</si>
  <si>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</si>
  <si>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</si>
  <si>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</si>
  <si>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</si>
  <si>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</si>
  <si>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</si>
  <si>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</si>
  <si>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</si>
  <si>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</si>
  <si>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</si>
  <si>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</si>
  <si>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</si>
  <si>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</si>
  <si>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</si>
  <si>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</si>
  <si>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</si>
  <si>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</si>
  <si>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</si>
  <si>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</si>
  <si>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</si>
  <si>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</si>
  <si>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</si>
  <si>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</si>
  <si>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</si>
  <si>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</si>
  <si>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</si>
  <si>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</si>
  <si>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</si>
  <si>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</si>
  <si>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</si>
  <si>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</si>
  <si>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</si>
  <si>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</si>
  <si>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</si>
  <si>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</si>
  <si>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</si>
  <si>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</si>
  <si>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</si>
  <si>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</si>
  <si>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</si>
  <si>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</si>
  <si>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</si>
  <si>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</si>
  <si>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</si>
  <si>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</si>
  <si>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</si>
  <si>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</si>
  <si>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</si>
  <si>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</si>
  <si>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</si>
  <si>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</si>
  <si>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</si>
  <si>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</si>
  <si>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</si>
  <si>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</si>
  <si>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</si>
  <si>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</si>
  <si>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</si>
  <si>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</si>
  <si>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</si>
  <si>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</si>
  <si>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</si>
  <si>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</si>
  <si>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</si>
  <si>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</si>
  <si>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</si>
  <si>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</si>
  <si>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</si>
  <si>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</si>
  <si>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</si>
  <si>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</si>
  <si>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</si>
  <si>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</si>
  <si>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</si>
  <si>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</si>
  <si>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</si>
  <si>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</si>
  <si>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</si>
  <si>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</si>
  <si>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</si>
  <si>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</si>
  <si>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</si>
  <si>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</si>
  <si>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</si>
  <si>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</si>
  <si>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</si>
  <si>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</si>
  <si>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</si>
  <si>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</si>
  <si>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</si>
  <si>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</si>
  <si>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</si>
  <si>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</si>
  <si>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</si>
  <si>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</si>
  <si>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</si>
  <si>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</si>
  <si>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</si>
  <si>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</si>
  <si>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</si>
  <si>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</si>
  <si>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</si>
  <si>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</si>
  <si>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</si>
  <si>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</si>
  <si>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</si>
  <si>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</si>
  <si>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</si>
  <si>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</si>
  <si>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</si>
  <si>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</si>
  <si>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</si>
  <si>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</si>
  <si>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</si>
  <si>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</si>
  <si>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</si>
  <si>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</si>
  <si>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</si>
  <si>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</si>
  <si>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</si>
  <si>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</si>
  <si>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</si>
  <si>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</si>
  <si>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</si>
  <si>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</si>
  <si>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</si>
  <si>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</si>
  <si>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</si>
  <si>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</si>
  <si>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</si>
  <si>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</si>
  <si>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</si>
  <si>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</si>
  <si>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</si>
  <si>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</si>
  <si>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</si>
  <si>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</si>
  <si>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</si>
  <si>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</si>
  <si>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</si>
  <si>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</si>
  <si>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</si>
  <si>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</si>
  <si>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</si>
  <si>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</si>
  <si>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</si>
  <si>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</si>
  <si>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</si>
  <si>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</si>
  <si>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</si>
  <si>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</si>
  <si>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</si>
  <si>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</si>
  <si>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</si>
  <si>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</si>
  <si>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</si>
  <si>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</si>
  <si>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</si>
  <si>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</si>
  <si>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</si>
  <si>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</si>
  <si>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</si>
  <si>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</si>
  <si>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</si>
  <si>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</si>
  <si>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</si>
  <si>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</si>
  <si>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</si>
  <si>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</si>
  <si>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</si>
  <si>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</si>
  <si>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</si>
  <si>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</si>
  <si>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</si>
  <si>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</si>
  <si>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</si>
  <si>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</si>
  <si>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</si>
  <si>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</si>
  <si>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</si>
  <si>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</si>
  <si>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</si>
  <si>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</si>
  <si>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</si>
  <si>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</si>
  <si>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</si>
  <si>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</si>
  <si>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</si>
  <si>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</si>
  <si>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</si>
  <si>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</si>
  <si>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</si>
  <si>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</si>
  <si>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</si>
  <si>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</si>
  <si>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</si>
  <si>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</si>
  <si>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</si>
  <si>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</si>
  <si>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</si>
  <si>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</si>
  <si>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</si>
  <si>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</si>
  <si>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</si>
  <si>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</si>
  <si>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</si>
  <si>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</si>
  <si>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</si>
  <si>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</si>
  <si>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</si>
  <si>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</si>
  <si>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</si>
  <si>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</si>
  <si>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</si>
  <si>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</si>
  <si>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</si>
  <si>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</si>
  <si>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</si>
  <si>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</si>
  <si>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</si>
  <si>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</si>
  <si>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</si>
  <si>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</si>
  <si>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</si>
  <si>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</si>
  <si>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</si>
  <si>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</si>
  <si>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</si>
  <si>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</si>
  <si>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</si>
  <si>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</si>
  <si>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</si>
  <si>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</si>
  <si>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</si>
  <si>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</si>
  <si>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</si>
  <si>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</si>
  <si>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</si>
  <si>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</si>
  <si>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</si>
  <si>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</si>
  <si>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</si>
  <si>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</si>
  <si>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</si>
  <si>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</si>
  <si>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</si>
  <si>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</si>
  <si>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</si>
  <si>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</si>
  <si>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</si>
  <si>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</si>
  <si>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</si>
  <si>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</si>
  <si>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</si>
  <si>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</si>
  <si>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</si>
  <si>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</si>
  <si>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</si>
  <si>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</si>
  <si>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</si>
  <si>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</si>
  <si>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</si>
  <si>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</si>
  <si>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</si>
  <si>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</si>
  <si>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</si>
  <si>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</si>
  <si>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</si>
  <si>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</si>
  <si>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</si>
  <si>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</si>
  <si>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</si>
  <si>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</si>
  <si>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</si>
  <si>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</si>
  <si>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</si>
  <si>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</si>
  <si>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</si>
  <si>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</si>
  <si>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</si>
  <si>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</si>
  <si>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</si>
  <si>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</si>
  <si>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</si>
  <si>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</si>
  <si>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</si>
  <si>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</si>
  <si>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</si>
  <si>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</si>
  <si>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</si>
  <si>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</si>
  <si>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</si>
  <si>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</si>
  <si>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</si>
  <si>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</si>
  <si>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</si>
  <si>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</si>
  <si>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</si>
  <si>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</si>
  <si>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</si>
  <si>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</si>
  <si>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</si>
  <si>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</si>
  <si>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</si>
  <si>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</si>
  <si>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</si>
  <si>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</si>
  <si>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</si>
  <si>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</si>
  <si>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</si>
  <si>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</si>
  <si>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</si>
  <si>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</si>
  <si>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</si>
  <si>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</si>
  <si>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</si>
  <si>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</si>
  <si>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</si>
  <si>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</si>
  <si>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</si>
  <si>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</si>
  <si>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</si>
  <si>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</si>
  <si>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</si>
  <si>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</si>
  <si>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</si>
  <si>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</si>
  <si>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</si>
  <si>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</si>
  <si>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</si>
  <si>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</si>
  <si>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</si>
  <si>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</si>
  <si>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</si>
  <si>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</si>
  <si>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</si>
  <si>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</si>
  <si>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</si>
  <si>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</si>
  <si>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</si>
  <si>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</si>
  <si>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</si>
  <si>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</si>
  <si>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</si>
  <si>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</si>
  <si>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</si>
  <si>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</si>
  <si>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</si>
  <si>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</si>
  <si>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</si>
  <si>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</si>
  <si>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</si>
  <si>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</si>
  <si>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</si>
  <si>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</si>
  <si>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</si>
  <si>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</si>
  <si>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</si>
  <si>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</si>
  <si>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</si>
  <si>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</si>
  <si>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</si>
  <si>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</si>
  <si>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</si>
  <si>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</si>
  <si>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</si>
  <si>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</si>
  <si>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</si>
  <si>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</si>
  <si>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</si>
  <si>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</si>
  <si>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</si>
  <si>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</si>
  <si>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</si>
  <si>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</si>
  <si>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</si>
  <si>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</si>
  <si>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</si>
  <si>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</si>
  <si>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</si>
  <si>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</si>
  <si>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</si>
  <si>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</si>
  <si>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</si>
  <si>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</si>
  <si>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</si>
  <si>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</si>
  <si>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</si>
  <si>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</si>
  <si>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</si>
  <si>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</si>
  <si>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</si>
  <si>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</si>
  <si>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</si>
  <si>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</si>
  <si>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</si>
  <si>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</si>
  <si>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</si>
  <si>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</si>
  <si>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</si>
  <si>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</si>
  <si>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</si>
  <si>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</si>
  <si>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</si>
  <si>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</si>
  <si>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</si>
  <si>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</si>
  <si>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</si>
  <si>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</si>
  <si>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</si>
  <si>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</si>
  <si>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</si>
  <si>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</si>
  <si>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</si>
  <si>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</si>
  <si>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</si>
  <si>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</si>
  <si>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</si>
  <si>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</si>
  <si>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</si>
  <si>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</si>
  <si>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</si>
  <si>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</si>
  <si>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</si>
  <si>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</si>
  <si>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</si>
  <si>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</si>
  <si>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</si>
  <si>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</si>
  <si>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</si>
  <si>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</si>
  <si>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</si>
  <si>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</si>
  <si>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</si>
  <si>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</si>
  <si>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</si>
  <si>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</si>
  <si>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</si>
  <si>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</si>
  <si>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</si>
  <si>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</si>
  <si>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</si>
  <si>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</si>
  <si>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</si>
  <si>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</si>
  <si>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</si>
  <si>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</si>
  <si>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</si>
  <si>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</si>
  <si>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</si>
  <si>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</si>
  <si>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</si>
  <si>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</si>
  <si>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</si>
  <si>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</si>
  <si>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</si>
  <si>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</si>
  <si>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</si>
  <si>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</si>
  <si>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</si>
  <si>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</si>
  <si>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</si>
  <si>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</si>
  <si>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</si>
  <si>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</si>
  <si>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</si>
  <si>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</si>
  <si>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</si>
  <si>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</si>
  <si>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</si>
  <si>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</si>
  <si>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</si>
  <si>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</si>
  <si>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</si>
  <si>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</si>
  <si>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</si>
  <si>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</si>
  <si>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</si>
  <si>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</si>
  <si>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</si>
  <si>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</si>
  <si>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</si>
  <si>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</si>
  <si>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</si>
  <si>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</si>
  <si>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</si>
  <si>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</si>
  <si>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</si>
  <si>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</si>
  <si>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</si>
  <si>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</si>
  <si>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</si>
  <si>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</si>
  <si>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</si>
  <si>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</si>
  <si>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</si>
  <si>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</si>
  <si>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</si>
  <si>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</si>
  <si>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</si>
  <si>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</si>
  <si>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</si>
  <si>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</si>
  <si>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</si>
  <si>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</si>
  <si>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</si>
  <si>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</si>
  <si>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</si>
  <si>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</si>
  <si>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</si>
  <si>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</si>
  <si>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</si>
  <si>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</si>
  <si>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</si>
  <si>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</si>
  <si>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</si>
  <si>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</si>
  <si>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</si>
  <si>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</si>
  <si>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</si>
  <si>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</si>
  <si>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</si>
  <si>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</si>
  <si>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</si>
  <si>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</si>
  <si>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</si>
  <si>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</si>
  <si>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</si>
  <si>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</si>
  <si>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</si>
  <si>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</si>
  <si>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</si>
  <si>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</si>
  <si>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</si>
  <si>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</si>
  <si>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</si>
  <si>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</si>
  <si>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</si>
  <si>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</si>
  <si>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</si>
  <si>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</si>
  <si>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</si>
  <si>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</si>
  <si>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</si>
  <si>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</si>
  <si>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</si>
  <si>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</si>
  <si>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</si>
  <si>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</si>
  <si>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</si>
  <si>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</si>
  <si>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</si>
  <si>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</si>
  <si>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</si>
  <si>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</si>
  <si>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</si>
  <si>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</si>
  <si>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</si>
  <si>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</si>
  <si>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</si>
  <si>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</si>
  <si>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</si>
  <si>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</si>
  <si>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</si>
  <si>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</si>
  <si>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</si>
  <si>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</si>
  <si>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</si>
  <si>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</si>
  <si>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</si>
  <si>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</si>
  <si>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</si>
  <si>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</si>
  <si>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</si>
  <si>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</si>
  <si>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</si>
  <si>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</si>
  <si>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</si>
  <si>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</si>
  <si>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</si>
  <si>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</si>
  <si>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</si>
  <si>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</si>
  <si>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</si>
  <si>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</si>
  <si>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</si>
  <si>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</si>
  <si>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</si>
  <si>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</si>
  <si>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</si>
  <si>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</si>
  <si>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</si>
  <si>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</si>
  <si>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</si>
  <si>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</si>
  <si>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</si>
  <si>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</si>
  <si>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</si>
  <si>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</si>
  <si>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</si>
  <si>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</si>
  <si>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</si>
  <si>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</si>
  <si>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</si>
  <si>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</si>
  <si>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</si>
  <si>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</si>
  <si>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</si>
  <si>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</si>
  <si>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</si>
  <si>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</si>
  <si>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</si>
  <si>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</si>
  <si>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</si>
  <si>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</si>
  <si>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</si>
  <si>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</si>
  <si>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</si>
  <si>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</si>
  <si>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</si>
  <si>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</si>
  <si>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</si>
  <si>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</si>
  <si>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</si>
  <si>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</si>
  <si>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</si>
  <si>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</si>
  <si>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</si>
  <si>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</si>
  <si>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</si>
  <si>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</si>
  <si>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</si>
  <si>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</si>
  <si>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</si>
  <si>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</si>
  <si>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</si>
  <si>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</si>
  <si>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</si>
  <si>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</si>
  <si>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</si>
  <si>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</si>
  <si>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</si>
  <si>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</si>
  <si>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</si>
  <si>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</si>
  <si>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</si>
  <si>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</si>
  <si>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</si>
  <si>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</si>
  <si>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</si>
  <si>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</si>
  <si>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</si>
  <si>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</si>
  <si>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</si>
  <si>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</si>
  <si>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</si>
  <si>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</si>
  <si>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</si>
  <si>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</si>
  <si>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</si>
  <si>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</si>
  <si>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</si>
  <si>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</si>
  <si>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</si>
  <si>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</si>
  <si>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</si>
  <si>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</si>
  <si>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</si>
  <si>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</si>
  <si>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</si>
  <si>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</si>
  <si>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</si>
  <si>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</si>
  <si>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</si>
  <si>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</si>
  <si>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</si>
  <si>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</si>
  <si>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</si>
  <si>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</si>
  <si>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</si>
  <si>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</si>
  <si>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</si>
  <si>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</si>
  <si>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</si>
  <si>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</si>
  <si>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</si>
  <si>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</si>
  <si>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</si>
  <si>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</si>
  <si>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</si>
  <si>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</si>
  <si>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</si>
  <si>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</si>
  <si>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</si>
  <si>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</si>
  <si>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</si>
  <si>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</si>
  <si>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</si>
  <si>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</si>
  <si>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</si>
  <si>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</si>
  <si>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</si>
  <si>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</si>
  <si>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</si>
  <si>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</si>
  <si>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</si>
  <si>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</si>
  <si>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</si>
  <si>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</si>
  <si>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</si>
  <si>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</si>
  <si>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</si>
  <si>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</si>
  <si>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</si>
  <si>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</si>
  <si>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</si>
  <si>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</si>
  <si>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</si>
  <si>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</si>
  <si>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</si>
  <si>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</si>
  <si>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</si>
  <si>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</si>
  <si>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</si>
  <si>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</si>
  <si>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</si>
  <si>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</si>
  <si>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</si>
  <si>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</si>
  <si>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</si>
  <si>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</si>
  <si>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</si>
  <si>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</si>
  <si>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</si>
  <si>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</si>
  <si>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</si>
  <si>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</si>
  <si>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</si>
  <si>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</si>
  <si>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</si>
  <si>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</si>
  <si>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</si>
  <si>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</si>
  <si>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</si>
  <si>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</si>
  <si>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</si>
  <si>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</si>
  <si>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</si>
  <si>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</si>
  <si>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</si>
  <si>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</si>
  <si>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</si>
  <si>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</si>
  <si>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</si>
  <si>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</si>
  <si>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</si>
  <si>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</si>
  <si>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</si>
  <si>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</si>
  <si>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</si>
  <si>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</si>
  <si>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</si>
  <si>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</si>
  <si>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</si>
  <si>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</si>
  <si>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</si>
  <si>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</si>
  <si>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</si>
  <si>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</si>
  <si>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</si>
  <si>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</si>
  <si>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</si>
  <si>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</si>
  <si>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</si>
  <si>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</si>
  <si>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</si>
  <si>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</si>
  <si>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</si>
  <si>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</si>
  <si>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</si>
  <si>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</si>
  <si>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</si>
  <si>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</si>
  <si>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</si>
  <si>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</si>
  <si>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</si>
  <si>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</si>
  <si>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</si>
  <si>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</si>
  <si>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</si>
  <si>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</si>
  <si>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</si>
  <si>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</si>
  <si>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</si>
  <si>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</si>
  <si>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</si>
  <si>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</si>
  <si>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</si>
  <si>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</si>
  <si>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</si>
  <si>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</si>
  <si>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</si>
  <si>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</si>
  <si>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</si>
  <si>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</si>
  <si>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</si>
  <si>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</si>
  <si>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</si>
  <si>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</si>
  <si>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</si>
  <si>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</si>
  <si>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</si>
  <si>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</si>
  <si>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</si>
  <si>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</si>
  <si>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</si>
  <si>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</si>
  <si>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</si>
  <si>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</si>
  <si>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</si>
  <si>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</si>
  <si>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</si>
  <si>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</si>
  <si>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</si>
  <si>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</si>
  <si>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</si>
  <si>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</si>
  <si>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</si>
  <si>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</si>
  <si>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</si>
  <si>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</si>
  <si>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</si>
  <si>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</si>
  <si>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</si>
  <si>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</si>
  <si>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</si>
  <si>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</si>
  <si>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</si>
  <si>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</si>
  <si>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</si>
  <si>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</si>
  <si>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</si>
  <si>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</si>
  <si>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</si>
  <si>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</si>
  <si>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</si>
  <si>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</si>
  <si>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</si>
  <si>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</si>
  <si>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</si>
  <si>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</si>
  <si>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</si>
  <si>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</si>
  <si>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</si>
  <si>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</si>
  <si>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</si>
  <si>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</si>
  <si>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</si>
  <si>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</si>
  <si>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</si>
  <si>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</si>
  <si>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</si>
  <si>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</si>
  <si>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</si>
  <si>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</si>
  <si>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</si>
  <si>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</si>
  <si>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</si>
  <si>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</si>
  <si>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</si>
  <si>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</si>
  <si>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</si>
  <si>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</si>
  <si>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</si>
  <si>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</si>
  <si>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</si>
  <si>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</si>
  <si>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</si>
  <si>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</si>
  <si>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</si>
  <si>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</si>
  <si>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</si>
  <si>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</si>
  <si>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</si>
  <si>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</si>
  <si>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</si>
  <si>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</si>
  <si>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</si>
  <si>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</si>
  <si>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</si>
  <si>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</si>
  <si>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</si>
  <si>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</si>
  <si>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</si>
  <si>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</si>
  <si>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</si>
  <si>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</si>
  <si>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</si>
  <si>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</si>
  <si>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</si>
  <si>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</si>
  <si>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</si>
  <si>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</si>
  <si>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</si>
  <si>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</si>
  <si>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</si>
  <si>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</si>
  <si>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</si>
  <si>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</si>
  <si>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</si>
  <si>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</si>
  <si>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</si>
  <si>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</si>
  <si>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</si>
  <si>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</si>
  <si>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</si>
  <si>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</si>
  <si>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</si>
  <si>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</si>
  <si>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</si>
  <si>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</si>
  <si>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</si>
  <si>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</si>
  <si>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</si>
  <si>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</si>
  <si>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</si>
  <si>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</si>
  <si>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</si>
  <si>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</si>
  <si>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</si>
  <si>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</si>
  <si>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</si>
  <si>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</si>
  <si>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</si>
  <si>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</si>
  <si>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</si>
  <si>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</si>
  <si>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</si>
  <si>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</si>
  <si>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</si>
  <si>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</si>
  <si>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</si>
  <si>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</si>
  <si>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</si>
  <si>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</si>
  <si>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</si>
  <si>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</si>
  <si>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</si>
  <si>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</si>
  <si>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</si>
  <si>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</si>
  <si>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</si>
  <si>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</si>
  <si>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</si>
  <si>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</si>
  <si>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</si>
  <si>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</si>
  <si>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</si>
  <si>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</si>
  <si>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</si>
  <si>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</si>
  <si>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</si>
  <si>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</si>
  <si>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</si>
  <si>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</si>
  <si>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</si>
  <si>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</si>
  <si>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</si>
  <si>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</si>
  <si>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</si>
  <si>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</si>
  <si>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</si>
  <si>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</si>
  <si>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</si>
  <si>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</si>
  <si>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</si>
  <si>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</si>
  <si>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</si>
  <si>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</si>
  <si>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</si>
  <si>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</si>
  <si>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</si>
  <si>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</si>
  <si>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</si>
  <si>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</si>
  <si>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</si>
  <si>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</si>
  <si>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</si>
  <si>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</si>
  <si>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</si>
  <si>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</si>
  <si>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</si>
  <si>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</si>
  <si>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</si>
  <si>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</si>
  <si>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</si>
  <si>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</si>
  <si>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</si>
  <si>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</si>
  <si>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</si>
  <si>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</si>
  <si>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</si>
  <si>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</si>
  <si>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</si>
  <si>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</si>
  <si>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</si>
  <si>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</si>
  <si>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</si>
  <si>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</si>
  <si>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</si>
  <si>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</si>
  <si>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</si>
  <si>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</si>
  <si>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</si>
  <si>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</si>
  <si>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</si>
  <si>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</si>
  <si>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</si>
  <si>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</si>
  <si>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</si>
  <si>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</si>
  <si>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</si>
  <si>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</si>
  <si>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</si>
  <si>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</si>
  <si>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</si>
  <si>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</si>
  <si>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</si>
  <si>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</si>
  <si>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</si>
  <si>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</si>
  <si>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</si>
  <si>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</si>
  <si>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</si>
  <si>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</si>
  <si>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</si>
  <si>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</si>
  <si>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</si>
  <si>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</si>
  <si>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</si>
  <si>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</si>
  <si>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</si>
  <si>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</si>
  <si>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</si>
  <si>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</si>
  <si>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</si>
  <si>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</si>
  <si>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</si>
  <si>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</si>
  <si>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</si>
  <si>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</si>
  <si>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</si>
  <si>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</si>
  <si>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</si>
  <si>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</si>
  <si>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</si>
  <si>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</si>
  <si>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</si>
  <si>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</si>
  <si>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</si>
  <si>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</si>
  <si>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</si>
  <si>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</si>
  <si>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</si>
  <si>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</si>
  <si>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</si>
  <si>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</si>
  <si>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</si>
  <si>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</si>
  <si>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</si>
  <si>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</si>
  <si>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</si>
  <si>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</si>
  <si>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</si>
  <si>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</si>
  <si>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</si>
  <si>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</si>
  <si>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</si>
  <si>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</si>
  <si>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</si>
  <si>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</si>
  <si>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</si>
  <si>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</si>
  <si>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</si>
  <si>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</si>
  <si>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</si>
  <si>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</si>
  <si>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</si>
  <si>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</si>
  <si>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</si>
  <si>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</si>
  <si>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</si>
  <si>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</si>
  <si>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</si>
  <si>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</si>
  <si>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</si>
  <si>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</si>
  <si>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</si>
  <si>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</si>
  <si>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</si>
  <si>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</si>
  <si>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</si>
  <si>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</si>
  <si>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</si>
  <si>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</si>
  <si>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</si>
  <si>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</si>
  <si>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</si>
  <si>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</si>
  <si>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</si>
  <si>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</si>
  <si>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</si>
  <si>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</si>
  <si>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</si>
  <si>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</si>
  <si>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</si>
  <si>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</si>
  <si>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</si>
  <si>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</si>
  <si>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</si>
  <si>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</si>
  <si>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</si>
  <si>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</si>
  <si>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</si>
  <si>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</si>
  <si>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</si>
  <si>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</si>
  <si>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</si>
  <si>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</si>
  <si>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</si>
  <si>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</si>
  <si>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</si>
  <si>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</si>
  <si>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</si>
  <si>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</si>
  <si>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</si>
  <si>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</si>
  <si>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</si>
  <si>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</si>
  <si>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</si>
  <si>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</si>
  <si>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</si>
  <si>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</si>
  <si>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</si>
  <si>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</si>
  <si>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</si>
  <si>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</si>
  <si>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</si>
  <si>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</si>
  <si>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</si>
  <si>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</si>
  <si>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</si>
  <si>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</si>
  <si>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</si>
  <si>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</si>
  <si>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</si>
  <si>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</si>
  <si>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</si>
  <si>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</si>
  <si>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</si>
  <si>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</si>
  <si>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</si>
  <si>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</si>
  <si>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</si>
  <si>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</si>
  <si>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</si>
  <si>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</si>
  <si>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</si>
  <si>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</si>
  <si>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</si>
  <si>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</si>
  <si>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</si>
  <si>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</si>
  <si>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</si>
  <si>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</si>
  <si>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</si>
  <si>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</si>
  <si>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</si>
  <si>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</si>
  <si>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</si>
  <si>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</si>
  <si>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</si>
  <si>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</si>
  <si>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</si>
  <si>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</si>
  <si>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</si>
  <si>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</si>
  <si>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</si>
  <si>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</si>
  <si>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</si>
  <si>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</si>
  <si>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</si>
  <si>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</si>
  <si>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</si>
  <si>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</si>
  <si>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</si>
  <si>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</si>
  <si>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</si>
  <si>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</si>
  <si>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</si>
  <si>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</si>
  <si>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</si>
  <si>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</si>
  <si>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</si>
  <si>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</si>
  <si>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</si>
  <si>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</si>
  <si>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</si>
  <si>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</si>
  <si>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</si>
  <si>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</si>
  <si>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</si>
  <si>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</si>
  <si>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</si>
  <si>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</si>
  <si>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</si>
  <si>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</si>
  <si>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</si>
  <si>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</si>
  <si>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</si>
  <si>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</si>
  <si>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</si>
  <si>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</si>
  <si>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</si>
  <si>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</si>
  <si>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</si>
  <si>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</si>
  <si>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</si>
  <si>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</si>
  <si>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</si>
  <si>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</si>
  <si>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</si>
  <si>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</si>
  <si>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</si>
  <si>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</si>
  <si>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</si>
  <si>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</si>
  <si>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</si>
  <si>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</si>
  <si>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</si>
  <si>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</si>
  <si>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</si>
  <si>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</si>
  <si>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</si>
  <si>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</si>
  <si>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</si>
  <si>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</si>
  <si>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</si>
  <si>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</si>
  <si>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</si>
  <si>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</si>
  <si>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</si>
  <si>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</si>
  <si>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</si>
  <si>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</si>
  <si>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</si>
  <si>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</si>
  <si>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</si>
  <si>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</si>
  <si>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</si>
  <si>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</si>
  <si>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</si>
  <si>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</si>
  <si>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</si>
  <si>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</si>
  <si>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</si>
  <si>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</si>
  <si>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</si>
  <si>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</si>
  <si>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</si>
  <si>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</si>
  <si>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</si>
  <si>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</si>
  <si>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</si>
  <si>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</si>
  <si>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</si>
  <si>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</si>
  <si>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</si>
  <si>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</si>
  <si>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</si>
  <si>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</si>
  <si>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</si>
  <si>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</si>
  <si>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</si>
  <si>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</si>
  <si>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</si>
  <si>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</si>
  <si>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</si>
  <si>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</si>
  <si>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</si>
  <si>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</si>
  <si>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</si>
  <si>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</si>
  <si>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</si>
  <si>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</si>
  <si>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</si>
  <si>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</si>
  <si>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</si>
  <si>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</si>
  <si>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</si>
  <si>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</si>
  <si>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</si>
  <si>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</si>
  <si>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</si>
  <si>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</si>
  <si>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</si>
  <si>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</si>
  <si>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</si>
  <si>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</si>
  <si>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</si>
  <si>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</si>
  <si>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</si>
  <si>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</si>
  <si>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</si>
  <si>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</si>
  <si>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</si>
  <si>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</si>
  <si>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</si>
  <si>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</si>
  <si>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</si>
  <si>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</si>
  <si>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</si>
  <si>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</si>
  <si>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</si>
  <si>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</si>
  <si>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</si>
  <si>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</si>
  <si>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</si>
  <si>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</si>
  <si>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</si>
  <si>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</si>
  <si>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</si>
  <si>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</si>
  <si>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</si>
  <si>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</si>
  <si>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</si>
  <si>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</si>
  <si>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</si>
  <si>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</si>
  <si>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</si>
  <si>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</si>
  <si>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</si>
  <si>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</si>
  <si>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</si>
  <si>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</si>
  <si>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</si>
  <si>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</si>
  <si>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</si>
  <si>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</si>
  <si>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</si>
  <si>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</si>
  <si>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</si>
  <si>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</si>
  <si>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</si>
  <si>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</si>
  <si>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</si>
  <si>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</si>
  <si>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</si>
  <si>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</si>
  <si>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</si>
  <si>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</si>
  <si>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</si>
  <si>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</si>
  <si>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</si>
  <si>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</si>
  <si>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</si>
  <si>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</si>
  <si>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</si>
  <si>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</si>
  <si>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</si>
  <si>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</si>
  <si>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</si>
  <si>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</si>
  <si>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</si>
  <si>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</si>
  <si>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</si>
  <si>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</si>
  <si>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</si>
  <si>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</si>
  <si>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</si>
  <si>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</si>
  <si>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</si>
  <si>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</si>
  <si>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</si>
  <si>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</si>
  <si>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</si>
  <si>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</si>
  <si>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</si>
  <si>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</si>
  <si>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</si>
  <si>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</si>
  <si>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</si>
  <si>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</si>
  <si>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</si>
  <si>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</si>
  <si>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</si>
  <si>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</si>
  <si>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</si>
  <si>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</si>
  <si>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</si>
  <si>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</si>
  <si>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</si>
  <si>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</si>
  <si>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</si>
  <si>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</si>
  <si>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</si>
  <si>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</si>
  <si>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</si>
  <si>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</si>
  <si>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</si>
  <si>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</si>
  <si>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</si>
  <si>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</si>
  <si>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</si>
  <si>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</si>
  <si>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</si>
  <si>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</si>
  <si>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</si>
  <si>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</si>
  <si>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</si>
  <si>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</si>
  <si>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</si>
  <si>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</si>
  <si>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</si>
  <si>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</si>
  <si>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</si>
  <si>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</si>
  <si>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</si>
  <si>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</si>
  <si>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</si>
  <si>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</si>
  <si>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</si>
  <si>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</si>
  <si>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</si>
  <si>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</si>
  <si>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</si>
  <si>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</si>
  <si>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</si>
  <si>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</si>
  <si>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</si>
  <si>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</si>
  <si>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</si>
  <si>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</si>
  <si>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</si>
  <si>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</si>
  <si>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</si>
  <si>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</si>
  <si>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</si>
  <si>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</si>
  <si>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</si>
  <si>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</si>
  <si>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</si>
  <si>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</si>
  <si>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</si>
  <si>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</si>
  <si>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</si>
  <si>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</si>
  <si>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</si>
  <si>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</si>
  <si>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</si>
  <si>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</si>
  <si>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</si>
  <si>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</si>
  <si>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</si>
  <si>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</si>
  <si>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</si>
  <si>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</si>
  <si>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</si>
  <si>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</si>
  <si>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</si>
  <si>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</si>
  <si>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</si>
  <si>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</si>
  <si>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</si>
  <si>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</si>
  <si>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</si>
  <si>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</si>
  <si>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</si>
  <si>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</si>
  <si>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</si>
  <si>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</si>
  <si>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</si>
  <si>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</si>
  <si>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</si>
  <si>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</si>
  <si>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</si>
  <si>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</si>
  <si>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</si>
  <si>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</si>
  <si>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</si>
  <si>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</si>
  <si>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</si>
  <si>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</si>
  <si>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</si>
  <si>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</si>
  <si>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</si>
  <si>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</si>
  <si>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</si>
  <si>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</si>
  <si>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</si>
  <si>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</si>
  <si>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</si>
  <si>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</si>
  <si>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</si>
  <si>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</si>
  <si>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</si>
  <si>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</si>
  <si>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</si>
  <si>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</si>
  <si>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</si>
  <si>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</si>
  <si>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</si>
  <si>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</si>
  <si>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</si>
  <si>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</si>
  <si>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</si>
  <si>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</si>
  <si>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</si>
  <si>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</si>
  <si>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</si>
  <si>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</si>
  <si>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</si>
  <si>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</si>
  <si>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</si>
  <si>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</si>
  <si>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</si>
  <si>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</si>
  <si>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</si>
  <si>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</si>
  <si>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</si>
  <si>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</si>
  <si>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</si>
  <si>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</si>
  <si>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</si>
  <si>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</si>
  <si>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</si>
  <si>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</si>
  <si>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</si>
  <si>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</si>
  <si>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</si>
  <si>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</si>
  <si>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</si>
  <si>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</si>
  <si>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</si>
  <si>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</si>
  <si>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</si>
  <si>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</si>
  <si>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</si>
  <si>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</si>
  <si>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</si>
  <si>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</si>
  <si>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</si>
  <si>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</si>
  <si>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</si>
  <si>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</si>
  <si>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</si>
  <si>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</si>
  <si>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</si>
  <si>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</si>
  <si>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</si>
  <si>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</si>
  <si>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</si>
  <si>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</si>
  <si>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</si>
  <si>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</si>
  <si>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</si>
  <si>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</si>
  <si>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</si>
  <si>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</si>
  <si>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</si>
  <si>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</si>
  <si>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</si>
  <si>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</si>
  <si>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</si>
  <si>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</si>
  <si>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</si>
  <si>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</si>
  <si>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</si>
  <si>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</si>
  <si>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</si>
  <si>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</si>
  <si>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</si>
  <si>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</si>
  <si>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</si>
  <si>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</si>
  <si>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</si>
  <si>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</si>
  <si>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</si>
  <si>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</si>
  <si>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</si>
  <si>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</si>
  <si>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</si>
  <si>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</si>
  <si>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</si>
  <si>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</si>
  <si>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</si>
  <si>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</si>
  <si>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</si>
  <si>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</si>
  <si>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</si>
  <si>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</si>
  <si>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</si>
  <si>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</si>
  <si>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</si>
  <si>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</si>
  <si>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</si>
  <si>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</si>
  <si>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</si>
  <si>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</si>
  <si>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</si>
  <si>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</si>
  <si>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</si>
  <si>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</si>
  <si>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</si>
  <si>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</si>
  <si>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</si>
  <si>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</si>
  <si>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</si>
  <si>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</si>
  <si>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</si>
  <si>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</si>
  <si>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</si>
  <si>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</si>
  <si>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</si>
  <si>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</si>
  <si>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</si>
  <si>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</si>
  <si>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</si>
  <si>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</si>
  <si>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</si>
  <si>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</si>
  <si>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</si>
  <si>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</si>
  <si>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</si>
  <si>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</si>
  <si>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</si>
  <si>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</si>
  <si>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</si>
  <si>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</si>
  <si>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</si>
  <si>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</si>
  <si>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</si>
  <si>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</si>
  <si>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</si>
  <si>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</si>
  <si>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</si>
  <si>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</si>
  <si>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</si>
  <si>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</si>
  <si>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</si>
  <si>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</si>
  <si>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</si>
  <si>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</si>
  <si>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</si>
  <si>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</si>
  <si>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</si>
  <si>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</si>
  <si>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</si>
  <si>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</si>
  <si>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</si>
  <si>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</si>
  <si>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</si>
  <si>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</si>
  <si>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</si>
  <si>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</si>
  <si>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</si>
  <si>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</si>
  <si>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</si>
  <si>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</si>
  <si>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</si>
  <si>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</si>
  <si>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</si>
  <si>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</si>
  <si>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</si>
  <si>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</si>
  <si>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</si>
  <si>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</si>
  <si>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</si>
  <si>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</si>
  <si>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</si>
  <si>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</si>
  <si>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</si>
  <si>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</si>
  <si>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</si>
  <si>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</si>
  <si>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</si>
  <si>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</si>
  <si>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</si>
  <si>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</si>
  <si>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</si>
  <si>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</si>
  <si>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</si>
  <si>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</si>
  <si>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</si>
  <si>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</si>
  <si>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</si>
  <si>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</si>
  <si>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</si>
  <si>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</si>
  <si>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</si>
  <si>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</si>
  <si>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</si>
  <si>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</si>
  <si>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</si>
  <si>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</si>
  <si>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</si>
  <si>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</si>
  <si>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</si>
  <si>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</si>
  <si>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</si>
  <si>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</si>
  <si>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</si>
  <si>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</si>
  <si>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</si>
  <si>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</si>
  <si>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</si>
  <si>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</si>
  <si>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</si>
  <si>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</si>
  <si>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</si>
  <si>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</si>
  <si>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</si>
  <si>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</si>
  <si>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</si>
  <si>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</si>
  <si>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</si>
  <si>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</si>
  <si>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</si>
  <si>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</si>
  <si>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</si>
  <si>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</si>
  <si>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</si>
  <si>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</si>
  <si>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</si>
  <si>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</si>
  <si>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</si>
  <si>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</si>
  <si>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</si>
  <si>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</si>
  <si>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</si>
  <si>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</si>
  <si>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</si>
  <si>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</si>
  <si>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</si>
  <si>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</si>
  <si>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</si>
  <si>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</si>
  <si>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</si>
  <si>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</si>
  <si>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</si>
  <si>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</si>
  <si>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</si>
  <si>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</si>
  <si>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</si>
  <si>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</si>
  <si>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</si>
  <si>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</si>
  <si>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</si>
  <si>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</si>
  <si>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</si>
  <si>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</si>
  <si>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</si>
  <si>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</si>
  <si>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</si>
  <si>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</si>
  <si>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</si>
  <si>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</si>
  <si>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</si>
  <si>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</si>
  <si>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</si>
  <si>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</si>
  <si>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</si>
  <si>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</si>
  <si>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</si>
  <si>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</si>
  <si>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</si>
  <si>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</si>
  <si>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</si>
  <si>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</si>
  <si>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</si>
  <si>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</si>
  <si>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</si>
  <si>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</si>
  <si>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</si>
  <si>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</si>
  <si>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</si>
  <si>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</si>
  <si>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</si>
  <si>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</si>
  <si>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</si>
  <si>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</si>
  <si>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</si>
  <si>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</si>
  <si>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</si>
  <si>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</si>
  <si>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</si>
  <si>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</si>
  <si>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</si>
  <si>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</si>
  <si>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</si>
  <si>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</si>
  <si>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</si>
  <si>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</si>
  <si>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</si>
  <si>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</si>
  <si>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</si>
  <si>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</si>
  <si>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</si>
  <si>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</si>
  <si>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</si>
  <si>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</si>
  <si>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</si>
  <si>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</si>
  <si>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</si>
  <si>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</si>
  <si>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</si>
  <si>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</si>
  <si>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</si>
  <si>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</si>
  <si>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</si>
  <si>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</si>
  <si>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</si>
  <si>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</si>
  <si>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</si>
  <si>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</si>
  <si>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</si>
  <si>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</si>
  <si>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</si>
  <si>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</si>
  <si>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</si>
  <si>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</si>
  <si>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</si>
  <si>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</si>
  <si>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</si>
  <si>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</si>
  <si>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</si>
  <si>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</si>
  <si>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</si>
  <si>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</si>
  <si>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</si>
  <si>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</si>
  <si>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</si>
  <si>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</si>
  <si>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</si>
  <si>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</si>
  <si>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</si>
  <si>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</si>
  <si>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</si>
  <si>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</si>
  <si>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</si>
  <si>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</si>
  <si>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</si>
  <si>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</si>
  <si>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</si>
  <si>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</si>
  <si>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</si>
  <si>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</si>
  <si>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</si>
  <si>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</si>
  <si>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</si>
  <si>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</si>
  <si>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</si>
  <si>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</si>
  <si>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</si>
  <si>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</si>
  <si>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</si>
  <si>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</si>
  <si>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</si>
  <si>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</si>
  <si>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</si>
  <si>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</si>
  <si>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</si>
  <si>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</si>
  <si>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</si>
  <si>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</si>
  <si>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</si>
  <si>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</si>
  <si>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</si>
  <si>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</si>
  <si>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</si>
  <si>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</si>
  <si>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</si>
  <si>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</si>
  <si>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</si>
  <si>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</si>
  <si>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</si>
  <si>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</si>
  <si>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</si>
  <si>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</si>
  <si>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</si>
  <si>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</si>
  <si>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</si>
  <si>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</si>
  <si>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</si>
  <si>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</si>
  <si>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</si>
  <si>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</si>
  <si>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</si>
  <si>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</si>
  <si>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</si>
  <si>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</si>
  <si>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</si>
  <si>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</si>
  <si>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</si>
  <si>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</si>
  <si>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</si>
  <si>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</si>
  <si>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</si>
  <si>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</si>
  <si>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</si>
  <si>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</si>
  <si>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</si>
  <si>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</si>
  <si>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</si>
  <si>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</si>
  <si>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</si>
  <si>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</si>
  <si>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</si>
  <si>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</si>
  <si>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</si>
  <si>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</si>
  <si>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</si>
  <si>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</si>
  <si>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</si>
  <si>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</si>
  <si>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</si>
  <si>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</si>
  <si>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</si>
  <si>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</si>
  <si>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</si>
  <si>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</si>
  <si>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</si>
  <si>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</si>
  <si>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</si>
  <si>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</si>
  <si>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</si>
  <si>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</si>
  <si>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</si>
  <si>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</si>
  <si>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</si>
  <si>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</si>
  <si>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</si>
  <si>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</si>
  <si>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</si>
  <si>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</si>
  <si>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</si>
  <si>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</si>
  <si>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</si>
  <si>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</si>
  <si>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</si>
  <si>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</si>
  <si>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</si>
  <si>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</si>
  <si>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</si>
  <si>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</si>
  <si>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</si>
  <si>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</si>
  <si>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</si>
  <si>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</si>
  <si>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</si>
  <si>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</si>
  <si>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</si>
  <si>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</si>
  <si>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</si>
  <si>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</si>
  <si>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</si>
  <si>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</si>
  <si>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</si>
  <si>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</si>
  <si>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</si>
  <si>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</si>
  <si>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</si>
  <si>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</si>
  <si>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</si>
  <si>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</si>
  <si>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</si>
  <si>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</si>
  <si>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</si>
  <si>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</si>
  <si>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</si>
  <si>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</si>
  <si>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</si>
  <si>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</si>
  <si>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</si>
  <si>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</si>
  <si>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</si>
  <si>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</si>
  <si>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</si>
  <si>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</si>
  <si>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</si>
  <si>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</si>
  <si>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</si>
  <si>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</si>
  <si>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</si>
  <si>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</si>
  <si>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</si>
  <si>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</si>
  <si>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</si>
  <si>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</si>
  <si>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</si>
  <si>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</si>
  <si>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</si>
  <si>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</si>
  <si>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</si>
  <si>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</si>
  <si>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</si>
  <si>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</si>
  <si>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</si>
  <si>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</si>
  <si>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</si>
  <si>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</si>
  <si>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</si>
  <si>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</si>
  <si>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</si>
  <si>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</si>
  <si>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</si>
  <si>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</si>
  <si>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</si>
  <si>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</si>
  <si>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</si>
  <si>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</si>
  <si>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</si>
  <si>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</si>
  <si>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</si>
  <si>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</si>
  <si>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</si>
  <si>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</si>
  <si>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</si>
  <si>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</si>
  <si>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</si>
  <si>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</si>
  <si>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</si>
  <si>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</si>
  <si>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</si>
  <si>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</si>
  <si>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</si>
  <si>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</si>
  <si>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</si>
  <si>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</si>
  <si>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</si>
  <si>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</si>
  <si>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</si>
  <si>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</si>
  <si>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</si>
  <si>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</si>
  <si>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</si>
  <si>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</si>
  <si>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</si>
  <si>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</si>
  <si>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</si>
  <si>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</si>
  <si>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</si>
  <si>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</si>
  <si>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</si>
  <si>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</si>
  <si>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</si>
  <si>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</si>
  <si>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</si>
  <si>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</si>
  <si>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</si>
  <si>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</si>
  <si>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</si>
  <si>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</si>
  <si>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</si>
  <si>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</si>
  <si>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</si>
  <si>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</si>
  <si>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</si>
  <si>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</si>
  <si>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</si>
  <si>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</si>
  <si>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</si>
  <si>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</si>
  <si>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</si>
  <si>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</si>
  <si>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</si>
  <si>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</si>
  <si>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</si>
  <si>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</si>
  <si>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</si>
  <si>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</si>
  <si>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</si>
  <si>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</si>
  <si>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</si>
  <si>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</si>
  <si>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</si>
  <si>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</si>
  <si>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</si>
  <si>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</si>
  <si>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</si>
  <si>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</si>
  <si>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</si>
  <si>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</si>
  <si>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</si>
  <si>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</si>
  <si>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</si>
  <si>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</si>
  <si>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</si>
  <si>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</si>
  <si>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</si>
  <si>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</si>
  <si>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</si>
  <si>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</si>
  <si>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</si>
  <si>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</si>
  <si>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</si>
  <si>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</si>
  <si>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</si>
  <si>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</si>
  <si>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</si>
  <si>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</si>
  <si>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</si>
  <si>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</si>
  <si>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</si>
  <si>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</si>
  <si>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</si>
  <si>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</si>
  <si>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</si>
  <si>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</si>
  <si>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</si>
  <si>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</si>
  <si>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</si>
  <si>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</si>
  <si>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</si>
  <si>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</si>
  <si>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</si>
  <si>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</si>
  <si>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</si>
  <si>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</si>
  <si>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</si>
  <si>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</si>
  <si>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</si>
  <si>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</si>
  <si>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</si>
  <si>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</si>
  <si>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</si>
  <si>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</si>
  <si>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</si>
  <si>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</si>
  <si>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</si>
  <si>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</si>
  <si>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</si>
  <si>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</si>
  <si>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</si>
  <si>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</si>
  <si>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</si>
  <si>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</si>
  <si>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</si>
  <si>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</si>
  <si>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</si>
  <si>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</si>
  <si>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</si>
  <si>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</si>
  <si>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</si>
  <si>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</si>
  <si>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</si>
  <si>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</si>
  <si>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</si>
  <si>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</si>
  <si>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</si>
  <si>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</si>
  <si>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</si>
  <si>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</si>
  <si>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</si>
  <si>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</si>
  <si>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</si>
  <si>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</si>
  <si>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</si>
  <si>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</si>
  <si>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</si>
  <si>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</si>
  <si>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</si>
  <si>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</si>
  <si>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</si>
  <si>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</si>
  <si>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</si>
  <si>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</si>
  <si>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</si>
  <si>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</si>
  <si>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</si>
  <si>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</si>
  <si>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</si>
  <si>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</si>
  <si>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</si>
  <si>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</si>
  <si>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</si>
  <si>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</si>
  <si>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</si>
  <si>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</si>
  <si>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</si>
  <si>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</si>
  <si>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</si>
  <si>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</si>
  <si>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</si>
  <si>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</si>
  <si>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</si>
  <si>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</si>
  <si>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</si>
  <si>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</si>
  <si>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</si>
  <si>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</si>
  <si>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</si>
  <si>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</si>
  <si>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</si>
  <si>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</si>
  <si>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</si>
  <si>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</si>
  <si>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</si>
  <si>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</si>
  <si>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</si>
  <si>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</si>
  <si>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</si>
  <si>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</si>
  <si>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</si>
  <si>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</si>
  <si>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</si>
  <si>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</si>
  <si>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</si>
  <si>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</si>
  <si>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</si>
  <si>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</si>
  <si>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</si>
  <si>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</si>
  <si>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</si>
  <si>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</si>
  <si>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</si>
  <si>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</si>
  <si>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</si>
  <si>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</si>
  <si>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</si>
  <si>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</si>
  <si>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</si>
  <si>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</si>
  <si>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</si>
  <si>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</si>
  <si>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</si>
  <si>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</si>
  <si>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</si>
  <si>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</si>
  <si>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</si>
  <si>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</si>
  <si>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</si>
  <si>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</si>
  <si>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</si>
  <si>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</si>
  <si>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</si>
  <si>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</si>
  <si>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</si>
  <si>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</si>
  <si>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</si>
  <si>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</si>
  <si>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</si>
  <si>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</si>
  <si>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</si>
  <si>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</si>
  <si>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</si>
  <si>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</si>
  <si>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</si>
  <si>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</si>
  <si>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</si>
  <si>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</si>
  <si>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</si>
  <si>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</si>
  <si>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</si>
  <si>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</si>
  <si>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</si>
  <si>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</si>
  <si>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</si>
  <si>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</si>
  <si>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</si>
  <si>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</si>
  <si>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</si>
  <si>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</si>
  <si>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</si>
  <si>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</si>
  <si>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</si>
  <si>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</si>
  <si>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</si>
  <si>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</si>
  <si>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</si>
  <si>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</si>
  <si>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</si>
  <si>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</si>
  <si>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</si>
  <si>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</si>
  <si>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</si>
  <si>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</si>
  <si>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</si>
  <si>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</si>
  <si>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</si>
  <si>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</si>
  <si>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</si>
  <si>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</si>
  <si>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</si>
  <si>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</si>
  <si>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</si>
  <si>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</si>
  <si>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</si>
  <si>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</si>
  <si>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</si>
  <si>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</si>
  <si>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</si>
  <si>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</si>
  <si>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</si>
  <si>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</si>
  <si>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</si>
  <si>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</si>
  <si>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</si>
  <si>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</si>
  <si>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</si>
  <si>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</si>
  <si>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</si>
  <si>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</si>
  <si>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</si>
  <si>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</si>
  <si>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</si>
  <si>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</si>
  <si>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</si>
  <si>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</si>
  <si>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</si>
  <si>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</si>
  <si>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</si>
  <si>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</si>
  <si>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</si>
  <si>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</si>
  <si>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</si>
  <si>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</si>
  <si>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</si>
  <si>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</si>
  <si>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</si>
  <si>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</si>
  <si>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</si>
  <si>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</si>
  <si>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</si>
  <si>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</si>
  <si>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</si>
  <si>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</si>
  <si>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</si>
  <si>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</si>
  <si>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</si>
  <si>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</si>
  <si>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</si>
  <si>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</si>
  <si>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</si>
  <si>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</si>
  <si>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</si>
  <si>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</si>
  <si>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</si>
  <si>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</si>
  <si>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</si>
  <si>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</si>
  <si>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</si>
  <si>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</si>
  <si>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</si>
  <si>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</si>
  <si>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</si>
  <si>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</si>
  <si>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</si>
  <si>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</si>
  <si>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</si>
  <si>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</si>
  <si>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</si>
  <si>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</si>
  <si>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</si>
  <si>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</si>
  <si>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</si>
  <si>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</si>
  <si>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</si>
  <si>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</si>
  <si>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</si>
  <si>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</si>
  <si>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</si>
  <si>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</si>
  <si>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</si>
  <si>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</si>
  <si>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</si>
  <si>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</si>
  <si>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</si>
  <si>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</si>
  <si>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</si>
  <si>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</si>
  <si>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</si>
  <si>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</si>
  <si>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</si>
  <si>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</si>
  <si>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</si>
  <si>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</si>
  <si>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</si>
  <si>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</si>
  <si>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</si>
  <si>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</si>
  <si>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</si>
  <si>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</si>
  <si>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</si>
  <si>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</si>
  <si>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</si>
  <si>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</si>
  <si>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</si>
  <si>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</si>
  <si>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</si>
  <si>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</si>
  <si>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</si>
  <si>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</si>
  <si>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</si>
  <si>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</si>
  <si>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</si>
  <si>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</si>
  <si>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</si>
  <si>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</si>
  <si>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</si>
  <si>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</si>
  <si>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</si>
  <si>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</si>
  <si>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</si>
  <si>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</si>
  <si>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</si>
  <si>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</si>
  <si>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</si>
  <si>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</si>
  <si>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</si>
  <si>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</si>
  <si>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</si>
  <si>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</si>
  <si>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</si>
  <si>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</si>
  <si>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</si>
  <si>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</si>
  <si>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</si>
  <si>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</si>
  <si>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</si>
  <si>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</si>
  <si>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</si>
  <si>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</si>
  <si>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</si>
  <si>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</si>
  <si>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</si>
  <si>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</si>
  <si>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</si>
  <si>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</si>
  <si>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</si>
  <si>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</si>
  <si>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</si>
  <si>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</si>
  <si>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</si>
  <si>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</si>
  <si>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</si>
  <si>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</si>
  <si>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</si>
  <si>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</si>
  <si>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</si>
  <si>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</si>
  <si>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</si>
  <si>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</si>
  <si>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</si>
  <si>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</si>
  <si>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</si>
  <si>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</si>
  <si>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</si>
  <si>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</si>
  <si>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</si>
  <si>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</si>
  <si>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</si>
  <si>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</si>
  <si>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</si>
  <si>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</si>
  <si>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</si>
  <si>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</si>
  <si>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</si>
  <si>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</si>
  <si>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</si>
  <si>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</si>
  <si>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</si>
  <si>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</si>
  <si>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</si>
  <si>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</si>
  <si>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</si>
  <si>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</si>
  <si>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</si>
  <si>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</si>
  <si>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</si>
  <si>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</si>
  <si>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</si>
  <si>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</si>
  <si>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</si>
  <si>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</si>
  <si>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</si>
  <si>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</si>
  <si>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</si>
  <si>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</si>
  <si>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</si>
  <si>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</si>
  <si>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</si>
  <si>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</si>
  <si>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</si>
  <si>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</si>
  <si>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</si>
  <si>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</si>
  <si>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</si>
  <si>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</si>
  <si>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</si>
  <si>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</si>
  <si>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</si>
  <si>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</si>
  <si>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</si>
  <si>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</si>
  <si>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</si>
  <si>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</si>
  <si>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</si>
  <si>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</si>
  <si>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</si>
  <si>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</si>
  <si>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</si>
  <si>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</si>
  <si>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</si>
  <si>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</si>
  <si>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</si>
  <si>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</si>
  <si>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</si>
  <si>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</si>
  <si>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</si>
  <si>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</si>
  <si>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</si>
  <si>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</si>
  <si>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</si>
  <si>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</si>
  <si>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</si>
  <si>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</si>
  <si>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</si>
  <si>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</si>
  <si>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</si>
  <si>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</si>
  <si>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</si>
  <si>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</si>
  <si>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</si>
  <si>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</si>
  <si>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</si>
  <si>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</si>
  <si>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</si>
  <si>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</si>
  <si>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</si>
  <si>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</si>
  <si>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</si>
  <si>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</si>
  <si>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</si>
  <si>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</si>
  <si>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</si>
  <si>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</si>
  <si>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</si>
  <si>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</si>
  <si>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</si>
  <si>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</si>
  <si>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</si>
  <si>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</si>
  <si>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</si>
  <si>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</si>
  <si>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</si>
  <si>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</si>
  <si>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</si>
  <si>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</si>
  <si>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</si>
  <si>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</si>
  <si>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</si>
  <si>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</si>
  <si>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</si>
  <si>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</si>
  <si>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</si>
  <si>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</si>
  <si>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</si>
  <si>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</si>
  <si>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</si>
  <si>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</si>
  <si>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</si>
  <si>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</si>
  <si>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</si>
  <si>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</si>
  <si>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</si>
  <si>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</si>
  <si>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</si>
  <si>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</si>
  <si>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</si>
  <si>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</si>
  <si>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</si>
  <si>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</si>
  <si>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</si>
  <si>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</si>
  <si>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</si>
  <si>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</si>
  <si>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</si>
  <si>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</si>
  <si>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</si>
  <si>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</si>
  <si>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</si>
  <si>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</si>
  <si>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</si>
  <si>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</si>
  <si>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</si>
  <si>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</si>
  <si>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</si>
  <si>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</si>
  <si>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</si>
  <si>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</si>
  <si>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</si>
  <si>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</si>
  <si>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</si>
  <si>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</si>
  <si>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</si>
  <si>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</si>
  <si>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</si>
  <si>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</si>
  <si>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</si>
  <si>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</si>
  <si>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</si>
  <si>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</si>
  <si>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</si>
  <si>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</si>
  <si>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</si>
  <si>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</si>
  <si>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</si>
  <si>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</si>
  <si>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</si>
  <si>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</si>
  <si>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</si>
  <si>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</si>
  <si>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</si>
  <si>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</si>
  <si>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</si>
  <si>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</si>
  <si>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</si>
  <si>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</si>
  <si>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</si>
  <si>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</si>
  <si>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</si>
  <si>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</si>
  <si>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</si>
  <si>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</si>
  <si>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</si>
  <si>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</si>
  <si>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</si>
  <si>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</si>
  <si>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</si>
  <si>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</si>
  <si>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</si>
  <si>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</si>
  <si>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</si>
  <si>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</si>
  <si>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</si>
  <si>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</si>
  <si>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</si>
  <si>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</si>
  <si>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</si>
  <si>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</si>
  <si>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</si>
  <si>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</si>
  <si>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</si>
  <si>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</si>
  <si>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</si>
  <si>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</si>
  <si>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</si>
  <si>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</si>
  <si>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</si>
  <si>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</si>
  <si>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</si>
  <si>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</si>
  <si>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</si>
  <si>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</si>
  <si>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</si>
  <si>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</si>
  <si>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</si>
  <si>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</si>
  <si>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</si>
  <si>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</si>
  <si>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</si>
  <si>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</si>
  <si>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</si>
  <si>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</si>
  <si>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</si>
  <si>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</si>
  <si>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</si>
  <si>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</si>
  <si>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</si>
  <si>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</si>
  <si>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</si>
  <si>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</si>
  <si>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</si>
  <si>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</si>
  <si>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</si>
  <si>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</si>
  <si>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</si>
  <si>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</si>
  <si>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</si>
  <si>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</si>
  <si>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</si>
  <si>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</si>
  <si>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</si>
  <si>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</si>
  <si>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</si>
  <si>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</si>
  <si>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</si>
  <si>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</si>
  <si>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</si>
  <si>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</si>
  <si>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</si>
  <si>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</si>
  <si>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</si>
  <si>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</si>
  <si>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</si>
  <si>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</si>
  <si>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</si>
  <si>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</si>
  <si>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</si>
  <si>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</si>
  <si>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</si>
  <si>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</si>
  <si>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</si>
  <si>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</si>
  <si>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</si>
  <si>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</si>
  <si>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</si>
  <si>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</si>
  <si>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</si>
  <si>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</si>
  <si>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</si>
  <si>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</si>
  <si>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</si>
  <si>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</si>
  <si>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</si>
  <si>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</si>
  <si>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</si>
  <si>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</si>
  <si>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</si>
  <si>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</si>
  <si>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</si>
  <si>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</si>
  <si>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</si>
  <si>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</si>
  <si>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</si>
  <si>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</si>
  <si>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</si>
  <si>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</si>
  <si>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</si>
  <si>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</si>
  <si>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</si>
  <si>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</si>
  <si>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</si>
  <si>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</si>
  <si>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</si>
  <si>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</si>
  <si>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</si>
  <si>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</si>
  <si>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</si>
  <si>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</si>
  <si>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</si>
  <si>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</si>
  <si>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</si>
  <si>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</si>
  <si>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</si>
  <si>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</si>
  <si>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</si>
  <si>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</si>
  <si>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</si>
  <si>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</si>
  <si>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</si>
  <si>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</si>
  <si>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</si>
  <si>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</si>
  <si>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</si>
  <si>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</si>
  <si>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</si>
  <si>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</si>
  <si>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</si>
  <si>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</si>
  <si>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</si>
  <si>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</si>
  <si>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</si>
  <si>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</si>
  <si>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</si>
  <si>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</si>
  <si>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</si>
  <si>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</si>
  <si>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</si>
  <si>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</si>
  <si>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</si>
  <si>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</si>
  <si>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</si>
  <si>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</si>
  <si>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</si>
  <si>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</si>
  <si>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</si>
  <si>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</si>
  <si>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</si>
  <si>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</si>
  <si>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</si>
  <si>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</si>
  <si>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</si>
  <si>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</si>
  <si>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</si>
  <si>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</si>
  <si>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</si>
  <si>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</si>
  <si>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</si>
  <si>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</si>
  <si>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</si>
  <si>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</si>
  <si>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</si>
  <si>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</si>
  <si>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</si>
  <si>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</si>
  <si>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</si>
  <si>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</si>
  <si>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</si>
  <si>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</si>
  <si>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</si>
  <si>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</si>
  <si>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</si>
  <si>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</si>
  <si>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</si>
  <si>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</si>
  <si>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</si>
  <si>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</si>
  <si>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</si>
  <si>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</si>
  <si>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</si>
  <si>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</si>
  <si>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</si>
  <si>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</si>
  <si>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</si>
  <si>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</si>
  <si>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</si>
  <si>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</si>
  <si>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</si>
  <si>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</si>
  <si>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</si>
  <si>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</si>
  <si>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</si>
  <si>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</si>
  <si>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</si>
  <si>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</si>
  <si>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</si>
  <si>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</si>
  <si>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</si>
  <si>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</si>
  <si>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</si>
  <si>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</si>
  <si>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</si>
  <si>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</si>
  <si>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</si>
  <si>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</si>
  <si>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</si>
  <si>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</si>
  <si>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</si>
  <si>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</si>
  <si>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</si>
  <si>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</si>
  <si>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</si>
  <si>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</si>
  <si>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</si>
  <si>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</si>
  <si>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</si>
  <si>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</si>
  <si>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</si>
  <si>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</si>
  <si>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</si>
  <si>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</si>
  <si>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</si>
  <si>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</si>
  <si>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</si>
  <si>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</si>
  <si>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</si>
  <si>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</si>
  <si>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</si>
  <si>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</si>
  <si>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</si>
  <si>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</si>
  <si>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</si>
  <si>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</si>
  <si>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</si>
  <si>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</si>
  <si>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</si>
  <si>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</si>
  <si>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</si>
  <si>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</si>
  <si>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</si>
  <si>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</si>
  <si>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</si>
  <si>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</si>
  <si>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</si>
  <si>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</si>
  <si>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</si>
  <si>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</si>
  <si>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</si>
  <si>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</si>
  <si>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</si>
  <si>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</si>
  <si>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</si>
  <si>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</si>
  <si>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</si>
  <si>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</si>
  <si>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</si>
  <si>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</si>
  <si>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</si>
  <si>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</si>
  <si>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</si>
  <si>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</si>
  <si>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</si>
  <si>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</si>
  <si>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</si>
  <si>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</si>
  <si>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</si>
  <si>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</si>
  <si>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</si>
  <si>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</si>
  <si>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</si>
  <si>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</si>
  <si>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</si>
  <si>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</si>
  <si>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</si>
  <si>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</si>
  <si>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</si>
  <si>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</si>
  <si>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</si>
  <si>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</si>
  <si>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</si>
  <si>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</si>
  <si>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</si>
  <si>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</si>
  <si>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</si>
  <si>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</si>
  <si>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</si>
  <si>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</si>
  <si>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</si>
  <si>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</si>
  <si>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</si>
  <si>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</si>
  <si>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</si>
  <si>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</si>
  <si>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</si>
  <si>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</si>
  <si>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</si>
  <si>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</si>
  <si>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</si>
  <si>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</si>
  <si>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</si>
  <si>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</si>
  <si>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</si>
  <si>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</si>
  <si>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</si>
  <si>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</si>
  <si>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</si>
  <si>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</si>
  <si>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</si>
  <si>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</si>
  <si>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</si>
  <si>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</si>
  <si>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</si>
  <si>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</si>
  <si>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</si>
  <si>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</si>
  <si>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</si>
  <si>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</si>
  <si>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</si>
  <si>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</si>
  <si>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</si>
  <si>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</si>
  <si>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</si>
  <si>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</si>
  <si>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</si>
  <si>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</si>
  <si>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</si>
  <si>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</si>
  <si>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</si>
  <si>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</si>
  <si>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</si>
  <si>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</si>
  <si>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</si>
  <si>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</si>
  <si>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</si>
  <si>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</si>
  <si>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</si>
  <si>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</si>
  <si>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</si>
  <si>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</si>
  <si>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</si>
  <si>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</si>
  <si>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</si>
  <si>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</si>
  <si>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</si>
  <si>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</si>
  <si>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</si>
  <si>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</si>
  <si>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</si>
  <si>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</si>
  <si>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</si>
  <si>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</si>
  <si>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</si>
  <si>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</si>
  <si>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</si>
  <si>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</si>
  <si>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</si>
  <si>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</si>
  <si>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</si>
  <si>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</si>
  <si>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</si>
  <si>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</si>
  <si>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</si>
  <si>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</si>
  <si>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</si>
  <si>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</si>
  <si>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</si>
  <si>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</si>
  <si>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</si>
  <si>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</si>
  <si>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</si>
  <si>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</si>
  <si>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</si>
  <si>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</si>
  <si>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</si>
  <si>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</si>
  <si>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</si>
  <si>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</si>
  <si>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</si>
  <si>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</si>
  <si>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</si>
  <si>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</si>
  <si>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</si>
  <si>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</si>
  <si>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</si>
  <si>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</si>
  <si>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</si>
  <si>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</si>
  <si>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</si>
  <si>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</si>
  <si>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</si>
  <si>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</si>
  <si>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</si>
  <si>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</si>
  <si>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</si>
  <si>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</si>
  <si>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</si>
  <si>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</si>
  <si>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</si>
  <si>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</si>
  <si>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</si>
  <si>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</si>
  <si>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</si>
  <si>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</si>
  <si>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</si>
  <si>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</si>
  <si>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</si>
  <si>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</si>
  <si>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</si>
  <si>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</si>
  <si>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</si>
  <si>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</si>
  <si>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</si>
  <si>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</si>
  <si>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</si>
  <si>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</si>
  <si>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</si>
  <si>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</si>
  <si>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</si>
  <si>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</si>
  <si>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</si>
  <si>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</si>
  <si>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</si>
  <si>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</si>
  <si>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</si>
  <si>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</si>
  <si>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</si>
  <si>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</si>
  <si>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</si>
  <si>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</si>
  <si>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</si>
  <si>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</si>
  <si>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</si>
  <si>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</si>
  <si>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</si>
  <si>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</si>
  <si>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</si>
  <si>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</si>
  <si>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</si>
  <si>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</si>
  <si>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</si>
  <si>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</si>
  <si>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</si>
  <si>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</si>
  <si>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</si>
  <si>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</si>
  <si>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</si>
  <si>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</si>
  <si>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</si>
  <si>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</si>
  <si>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</si>
  <si>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</si>
  <si>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</si>
  <si>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</si>
  <si>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</si>
  <si>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</si>
  <si>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</si>
  <si>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</si>
  <si>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</si>
  <si>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</si>
  <si>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</si>
  <si>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</si>
  <si>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</si>
  <si>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</si>
  <si>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</si>
  <si>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</si>
  <si>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</si>
  <si>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</si>
  <si>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</si>
  <si>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</si>
  <si>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</si>
  <si>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</si>
  <si>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</si>
  <si>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</si>
  <si>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</si>
  <si>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</si>
  <si>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</si>
  <si>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</si>
  <si>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</si>
  <si>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</si>
  <si>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</si>
  <si>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</si>
  <si>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</si>
  <si>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</si>
  <si>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</si>
  <si>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</si>
  <si>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</si>
  <si>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</si>
  <si>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</si>
  <si>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</si>
  <si>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</si>
  <si>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</si>
  <si>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</si>
  <si>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</si>
  <si>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</si>
  <si>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</si>
  <si>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</si>
  <si>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</si>
  <si>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</si>
  <si>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</si>
  <si>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</si>
  <si>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</si>
  <si>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</si>
  <si>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</si>
  <si>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</si>
  <si>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</si>
  <si>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</si>
  <si>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</si>
  <si>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</si>
  <si>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</si>
  <si>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</si>
  <si>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</si>
  <si>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</si>
  <si>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</si>
  <si>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</si>
  <si>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</si>
  <si>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</si>
  <si>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</si>
  <si>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</si>
  <si>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</si>
  <si>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</si>
  <si>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</si>
  <si>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</si>
  <si>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</si>
  <si>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</si>
  <si>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</si>
  <si>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</si>
  <si>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</si>
  <si>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</si>
  <si>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</si>
  <si>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</si>
  <si>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</si>
  <si>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</si>
  <si>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</si>
  <si>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</si>
  <si>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</si>
  <si>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</si>
  <si>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</si>
  <si>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</si>
  <si>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</si>
  <si>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</si>
  <si>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</si>
  <si>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</si>
  <si>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</si>
  <si>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</si>
  <si>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</si>
  <si>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</si>
  <si>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</si>
  <si>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</si>
  <si>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</si>
  <si>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</si>
  <si>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</si>
  <si>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</si>
  <si>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</si>
  <si>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</si>
  <si>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</si>
  <si>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</si>
  <si>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</si>
  <si>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</si>
  <si>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</si>
  <si>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</si>
  <si>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</si>
  <si>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</si>
  <si>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</si>
  <si>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</si>
  <si>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</si>
  <si>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</si>
  <si>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</si>
  <si>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</si>
  <si>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</si>
  <si>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</si>
  <si>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</si>
  <si>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</si>
  <si>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</si>
  <si>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</si>
  <si>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</si>
  <si>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</si>
  <si>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</si>
  <si>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</si>
  <si>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</si>
  <si>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</si>
  <si>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</si>
  <si>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</si>
  <si>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</si>
  <si>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</si>
  <si>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</si>
  <si>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</si>
  <si>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</si>
  <si>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</si>
  <si>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</si>
  <si>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</si>
  <si>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</si>
  <si>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</si>
  <si>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</si>
  <si>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</si>
  <si>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</si>
  <si>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</si>
  <si>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</si>
  <si>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</si>
  <si>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</si>
  <si>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</si>
  <si>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</si>
  <si>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</si>
  <si>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</si>
  <si>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</si>
  <si>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</si>
  <si>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</si>
  <si>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</si>
  <si>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</si>
  <si>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</si>
  <si>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</si>
  <si>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</si>
  <si>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</si>
  <si>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</si>
  <si>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</si>
  <si>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</si>
  <si>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</si>
  <si>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</si>
  <si>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</si>
  <si>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</si>
  <si>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</si>
  <si>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</si>
  <si>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</si>
  <si>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</si>
  <si>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</si>
  <si>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</si>
  <si>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</si>
  <si>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</si>
  <si>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</si>
  <si>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</si>
  <si>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</si>
  <si>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</si>
  <si>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</si>
  <si>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</si>
  <si>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</si>
  <si>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</si>
  <si>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</si>
  <si>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</si>
  <si>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</si>
  <si>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</si>
  <si>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</si>
  <si>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</si>
  <si>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</si>
  <si>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</si>
  <si>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</si>
  <si>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</si>
  <si>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</si>
  <si>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</si>
  <si>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</si>
  <si>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</si>
  <si>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</si>
  <si>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</si>
  <si>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</si>
  <si>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</si>
  <si>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</si>
  <si>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</si>
  <si>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</si>
  <si>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</si>
  <si>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</si>
  <si>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</si>
  <si>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</si>
  <si>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</si>
  <si>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</si>
  <si>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</si>
  <si>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</si>
  <si>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</si>
  <si>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</si>
  <si>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</si>
  <si>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</si>
  <si>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</si>
  <si>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</si>
  <si>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</si>
  <si>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</si>
  <si>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</si>
  <si>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</si>
  <si>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</si>
  <si>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</si>
  <si>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</si>
  <si>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</si>
  <si>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</si>
  <si>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</si>
  <si>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</si>
  <si>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</si>
  <si>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</si>
  <si>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</si>
  <si>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</si>
  <si>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</si>
  <si>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</si>
  <si>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</si>
  <si>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</si>
  <si>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</si>
  <si>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</si>
  <si>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</si>
  <si>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</si>
  <si>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</si>
  <si>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</si>
  <si>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</si>
  <si>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</si>
  <si>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</si>
  <si>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</si>
  <si>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</si>
  <si>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</si>
  <si>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</si>
  <si>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</si>
  <si>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</si>
  <si>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</si>
  <si>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</si>
  <si>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</si>
  <si>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</si>
  <si>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</si>
  <si>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</si>
  <si>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</si>
  <si>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</si>
  <si>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</si>
  <si>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</si>
  <si>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</si>
  <si>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</si>
  <si>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</si>
  <si>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</si>
  <si>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</si>
  <si>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</si>
  <si>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</si>
  <si>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</si>
  <si>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</si>
  <si>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</si>
  <si>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</si>
  <si>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</si>
  <si>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</si>
  <si>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</si>
  <si>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</si>
  <si>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</si>
  <si>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</si>
  <si>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</si>
  <si>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</si>
  <si>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</si>
  <si>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</si>
  <si>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</si>
  <si>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</si>
  <si>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</si>
  <si>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</si>
  <si>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</si>
  <si>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</si>
  <si>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</si>
  <si>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</si>
  <si>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</si>
  <si>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</si>
  <si>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</si>
  <si>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</si>
  <si>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</si>
  <si>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</si>
  <si>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</si>
  <si>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</si>
  <si>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</si>
  <si>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</si>
  <si>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</si>
  <si>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</si>
  <si>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</si>
  <si>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</si>
  <si>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</si>
  <si>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</si>
  <si>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</si>
  <si>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</si>
  <si>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</si>
  <si>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</si>
  <si>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</si>
  <si>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</si>
  <si>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</si>
  <si>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</si>
  <si>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</si>
  <si>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</si>
  <si>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</si>
  <si>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</si>
  <si>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</si>
  <si>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</si>
  <si>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</si>
  <si>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</si>
  <si>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</si>
  <si>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</si>
  <si>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</si>
  <si>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</si>
  <si>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</si>
  <si>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</si>
  <si>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</si>
  <si>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</si>
  <si>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</si>
  <si>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</si>
  <si>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</si>
  <si>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</si>
  <si>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</si>
  <si>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</si>
  <si>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</si>
  <si>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</si>
  <si>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</si>
  <si>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</si>
  <si>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</si>
  <si>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</si>
  <si>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</si>
  <si>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</si>
  <si>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</si>
  <si>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</si>
  <si>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</si>
  <si>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</si>
  <si>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</si>
  <si>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</si>
  <si>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</si>
  <si>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</si>
  <si>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</si>
  <si>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</si>
  <si>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</si>
  <si>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</si>
  <si>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</si>
  <si>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</si>
  <si>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</si>
  <si>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</si>
  <si>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</si>
  <si>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</si>
  <si>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</si>
  <si>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</si>
  <si>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</si>
  <si>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</si>
  <si>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</si>
  <si>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</si>
  <si>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</si>
  <si>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</si>
  <si>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</si>
  <si>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</si>
  <si>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</si>
  <si>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</si>
  <si>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</si>
  <si>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</si>
  <si>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</si>
  <si>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</si>
  <si>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</si>
  <si>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</si>
  <si>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</si>
  <si>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</si>
  <si>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</si>
  <si>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</si>
  <si>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</si>
  <si>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</si>
  <si>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</si>
  <si>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</si>
  <si>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</si>
  <si>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</si>
  <si>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</si>
  <si>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</si>
  <si>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</si>
  <si>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</si>
  <si>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</si>
  <si>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</si>
  <si>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</si>
  <si>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</si>
  <si>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</si>
  <si>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</si>
  <si>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</si>
  <si>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</si>
  <si>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</si>
  <si>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</si>
  <si>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</si>
  <si>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</si>
  <si>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</si>
  <si>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</si>
  <si>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</si>
  <si>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</si>
  <si>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</si>
  <si>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</si>
  <si>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</si>
  <si>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</si>
  <si>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</si>
  <si>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</si>
  <si>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</si>
  <si>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</si>
  <si>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</si>
  <si>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</si>
  <si>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</si>
  <si>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</si>
  <si>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</si>
  <si>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</si>
  <si>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</si>
  <si>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</si>
  <si>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</si>
  <si>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</si>
  <si>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</si>
  <si>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</si>
  <si>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</si>
  <si>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</si>
  <si>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</si>
  <si>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</si>
  <si>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</si>
  <si>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</si>
  <si>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</si>
  <si>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</si>
  <si>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</si>
  <si>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</si>
  <si>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</si>
  <si>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</si>
  <si>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</si>
  <si>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</si>
  <si>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</si>
  <si>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</si>
  <si>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</si>
  <si>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</si>
  <si>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</si>
  <si>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</si>
  <si>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</si>
  <si>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</si>
  <si>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</si>
  <si>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</si>
  <si>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</si>
  <si>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</si>
  <si>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</si>
  <si>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</si>
  <si>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</si>
  <si>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</si>
  <si>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</si>
  <si>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</si>
  <si>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</si>
  <si>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</si>
  <si>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</si>
  <si>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</si>
  <si>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</si>
  <si>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</si>
  <si>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</si>
  <si>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</si>
  <si>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</si>
  <si>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</si>
  <si>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</si>
  <si>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</si>
  <si>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</si>
  <si>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</si>
  <si>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</si>
  <si>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</si>
  <si>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</si>
  <si>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</si>
  <si>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</si>
  <si>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</si>
  <si>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</si>
  <si>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</si>
  <si>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</si>
  <si>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</si>
  <si>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</si>
  <si>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</si>
  <si>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</si>
  <si>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</si>
  <si>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</si>
  <si>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</si>
  <si>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</si>
  <si>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</si>
  <si>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</si>
  <si>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</si>
  <si>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</si>
  <si>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</si>
  <si>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</si>
  <si>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</si>
  <si>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</si>
  <si>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</si>
  <si>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</si>
  <si>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</si>
  <si>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</si>
  <si>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</si>
  <si>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</si>
  <si>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</si>
  <si>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</si>
  <si>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</si>
  <si>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</si>
  <si>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</si>
  <si>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</si>
  <si>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</si>
  <si>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</si>
  <si>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</si>
  <si>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</si>
  <si>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</si>
  <si>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</si>
  <si>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</si>
  <si>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</si>
  <si>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</si>
  <si>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</si>
  <si>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</si>
  <si>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</si>
  <si>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</si>
  <si>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</si>
  <si>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</si>
  <si>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</si>
  <si>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</si>
  <si>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</si>
  <si>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</si>
  <si>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</si>
  <si>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</si>
  <si>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</si>
  <si>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</si>
  <si>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</si>
  <si>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</si>
  <si>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</si>
  <si>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</si>
  <si>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</si>
  <si>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</si>
  <si>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</si>
  <si>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</si>
  <si>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</si>
  <si>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</si>
  <si>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</si>
  <si>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</si>
  <si>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</si>
  <si>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</si>
  <si>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</si>
  <si>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</si>
  <si>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</si>
  <si>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</si>
  <si>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</si>
  <si>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</si>
  <si>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</si>
  <si>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</si>
  <si>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</si>
  <si>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</si>
  <si>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</si>
  <si>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</si>
  <si>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</si>
  <si>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</si>
  <si>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</si>
  <si>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</si>
  <si>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</si>
  <si>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</si>
  <si>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</si>
  <si>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</si>
  <si>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</si>
  <si>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</si>
  <si>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</si>
  <si>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</si>
  <si>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</si>
  <si>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</si>
  <si>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</si>
  <si>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</si>
  <si>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</si>
  <si>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</si>
  <si>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</si>
  <si>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</si>
  <si>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</si>
  <si>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</si>
  <si>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</si>
  <si>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</si>
  <si>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</si>
  <si>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</si>
  <si>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</si>
  <si>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</si>
  <si>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</si>
  <si>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</si>
  <si>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</si>
  <si>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</si>
  <si>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</si>
  <si>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</si>
  <si>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</si>
  <si>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</si>
  <si>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</si>
  <si>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</si>
  <si>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</si>
  <si>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</si>
  <si>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</si>
  <si>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</si>
  <si>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</si>
  <si>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</si>
  <si>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</si>
  <si>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</si>
  <si>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</si>
  <si>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</si>
  <si>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</si>
  <si>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</si>
  <si>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</si>
  <si>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</si>
  <si>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</si>
  <si>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</si>
  <si>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</si>
  <si>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</si>
  <si>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</si>
  <si>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</si>
  <si>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</si>
  <si>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</si>
  <si>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</si>
  <si>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</si>
  <si>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</si>
  <si>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</si>
  <si>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</si>
  <si>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</si>
  <si>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</si>
  <si>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</si>
  <si>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</si>
  <si>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</si>
  <si>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</si>
  <si>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</si>
  <si>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</si>
  <si>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</si>
  <si>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</si>
  <si>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</si>
  <si>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</si>
  <si>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</si>
  <si>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</si>
  <si>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</si>
  <si>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</si>
  <si>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</si>
  <si>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</si>
  <si>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</si>
  <si>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</si>
  <si>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</si>
  <si>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</si>
  <si>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</si>
  <si>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</si>
  <si>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</si>
  <si>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</si>
  <si>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</si>
  <si>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</si>
  <si>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</si>
  <si>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</si>
  <si>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</si>
  <si>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</si>
  <si>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</si>
  <si>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</si>
  <si>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</si>
  <si>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</si>
  <si>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</si>
  <si>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</si>
  <si>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</si>
  <si>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</si>
  <si>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</si>
  <si>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</si>
  <si>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</si>
  <si>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</si>
  <si>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</si>
  <si>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</si>
  <si>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</si>
  <si>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</si>
  <si>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</si>
  <si>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</si>
  <si>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</si>
  <si>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</si>
  <si>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</si>
  <si>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</si>
  <si>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</si>
  <si>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</si>
  <si>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</si>
  <si>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</si>
  <si>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</si>
  <si>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</si>
  <si>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</si>
  <si>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</si>
  <si>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</si>
  <si>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</si>
  <si>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</si>
  <si>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</si>
  <si>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</si>
  <si>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</si>
  <si>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</si>
  <si>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</si>
  <si>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</si>
  <si>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</si>
  <si>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</si>
  <si>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</si>
  <si>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</si>
  <si>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</si>
  <si>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</si>
  <si>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</si>
  <si>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</si>
  <si>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</si>
  <si>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</si>
  <si>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</si>
  <si>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</si>
  <si>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</si>
  <si>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</si>
  <si>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</si>
  <si>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</si>
  <si>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</si>
  <si>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</si>
  <si>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</si>
  <si>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</si>
  <si>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</si>
  <si>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</si>
  <si>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</si>
  <si>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</si>
  <si>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</si>
  <si>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</si>
  <si>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</si>
  <si>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</si>
  <si>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</si>
  <si>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</si>
  <si>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</si>
  <si>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</si>
  <si>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</si>
  <si>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</si>
  <si>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</si>
  <si>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</si>
  <si>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</si>
  <si>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</si>
  <si>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</si>
  <si>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</si>
  <si>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</si>
  <si>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</si>
  <si>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</si>
  <si>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</si>
  <si>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</si>
  <si>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</si>
  <si>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</si>
  <si>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</si>
  <si>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</si>
  <si>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</si>
  <si>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</si>
  <si>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</si>
  <si>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</si>
  <si>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</si>
  <si>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</si>
  <si>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</si>
  <si>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</si>
  <si>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</si>
  <si>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</si>
  <si>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</si>
  <si>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</si>
  <si>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</si>
  <si>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</si>
  <si>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</si>
  <si>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</si>
  <si>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</si>
  <si>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</si>
  <si>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</si>
  <si>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</si>
  <si>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</si>
  <si>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</si>
  <si>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</si>
  <si>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</si>
  <si>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</si>
  <si>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</si>
  <si>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</si>
  <si>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</si>
  <si>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</si>
  <si>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</si>
  <si>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</si>
  <si>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</si>
  <si>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</si>
  <si>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</si>
  <si>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</si>
  <si>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</si>
  <si>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</si>
  <si>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</si>
  <si>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</si>
  <si>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</si>
  <si>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</si>
  <si>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</si>
  <si>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</si>
  <si>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</si>
  <si>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</si>
  <si>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</si>
  <si>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</si>
  <si>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</si>
  <si>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</si>
  <si>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</si>
  <si>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</si>
  <si>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</si>
  <si>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</si>
  <si>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</si>
  <si>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</si>
  <si>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</si>
  <si>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</si>
  <si>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</si>
  <si>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</si>
  <si>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</si>
  <si>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</si>
  <si>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</si>
  <si>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</si>
  <si>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</si>
  <si>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</si>
  <si>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</si>
  <si>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</si>
  <si>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</si>
  <si>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</si>
  <si>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</si>
  <si>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</si>
  <si>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</si>
  <si>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</si>
  <si>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</si>
  <si>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</si>
  <si>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</si>
  <si>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</si>
  <si>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</si>
  <si>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</si>
  <si>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</si>
  <si>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</si>
  <si>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</si>
  <si>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</si>
  <si>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</si>
  <si>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</si>
  <si>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</si>
  <si>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</si>
  <si>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</si>
  <si>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</si>
  <si>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</si>
  <si>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</si>
  <si>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</si>
  <si>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</si>
  <si>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</si>
  <si>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</si>
  <si>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</si>
  <si>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</si>
  <si>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</si>
  <si>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</si>
  <si>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</si>
  <si>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</si>
  <si>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</si>
  <si>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</si>
  <si>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</si>
  <si>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</si>
  <si>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</si>
  <si>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</si>
  <si>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</si>
  <si>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</si>
  <si>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</si>
  <si>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</si>
  <si>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</si>
  <si>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</si>
  <si>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</si>
  <si>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</si>
  <si>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</si>
  <si>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</si>
  <si>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</si>
  <si>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</si>
  <si>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</si>
  <si>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</si>
  <si>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</si>
  <si>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</si>
  <si>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</si>
  <si>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</si>
  <si>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</si>
  <si>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</si>
  <si>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</si>
  <si>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</si>
  <si>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</si>
  <si>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</si>
  <si>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</si>
  <si>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</si>
  <si>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</si>
  <si>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</si>
  <si>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</si>
  <si>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</si>
  <si>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</si>
  <si>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</si>
  <si>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</si>
  <si>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</si>
  <si>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</si>
  <si>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</si>
  <si>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</si>
  <si>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</si>
  <si>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</si>
  <si>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</si>
  <si>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</si>
  <si>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</si>
  <si>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</si>
  <si>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</si>
  <si>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</si>
  <si>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</si>
  <si>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</si>
  <si>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</si>
  <si>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</si>
  <si>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</si>
  <si>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</si>
  <si>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</si>
  <si>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</si>
  <si>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</si>
  <si>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</si>
  <si>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</si>
  <si>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</si>
  <si>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</si>
  <si>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</si>
  <si>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</si>
  <si>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</si>
  <si>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</si>
  <si>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</si>
  <si>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</si>
  <si>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</si>
  <si>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</si>
  <si>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</si>
  <si>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</si>
  <si>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</si>
  <si>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</si>
  <si>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</si>
  <si>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</si>
  <si>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</si>
  <si>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</si>
  <si>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</si>
  <si>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</si>
  <si>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</si>
  <si>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</si>
  <si>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</si>
  <si>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</si>
  <si>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</si>
  <si>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</si>
  <si>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</si>
  <si>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</si>
  <si>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</si>
  <si>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</si>
  <si>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</si>
  <si>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</si>
  <si>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</si>
  <si>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</si>
  <si>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</si>
  <si>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</si>
  <si>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</si>
  <si>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</si>
  <si>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</si>
  <si>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</si>
  <si>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</si>
  <si>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</si>
  <si>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</si>
  <si>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</si>
  <si>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</si>
  <si>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</si>
  <si>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</si>
  <si>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</si>
  <si>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</si>
  <si>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</si>
  <si>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</si>
  <si>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</si>
  <si>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</si>
  <si>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</si>
  <si>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</si>
  <si>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</si>
  <si>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</si>
  <si>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</si>
  <si>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</si>
  <si>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</si>
  <si>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</si>
  <si>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</si>
  <si>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</si>
  <si>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</si>
  <si>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</si>
  <si>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</si>
  <si>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</si>
  <si>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</si>
  <si>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</si>
  <si>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</si>
  <si>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</si>
  <si>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</si>
  <si>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</si>
  <si>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</si>
  <si>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</si>
  <si>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</si>
  <si>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</si>
  <si>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</si>
  <si>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</si>
  <si>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</si>
  <si>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</si>
  <si>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</si>
  <si>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</si>
  <si>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</si>
  <si>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</si>
  <si>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</si>
  <si>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</si>
  <si>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</si>
  <si>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</si>
  <si>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</si>
  <si>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</si>
  <si>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</si>
  <si>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</si>
  <si>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</si>
  <si>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</si>
  <si>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</si>
  <si>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</si>
  <si>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</si>
  <si>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</si>
  <si>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</si>
  <si>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</si>
  <si>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</si>
  <si>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</si>
  <si>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</si>
  <si>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</si>
  <si>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</si>
  <si>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</si>
  <si>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</si>
  <si>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</si>
  <si>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</si>
  <si>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</si>
  <si>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</si>
  <si>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</si>
  <si>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</si>
  <si>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</si>
  <si>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</si>
  <si>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</si>
  <si>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</si>
  <si>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</si>
  <si>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</si>
  <si>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</si>
  <si>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</si>
  <si>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</si>
  <si>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</si>
  <si>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</si>
  <si>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</si>
  <si>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</si>
  <si>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</si>
  <si>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</si>
  <si>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</si>
  <si>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</si>
  <si>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</si>
  <si>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</si>
  <si>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</si>
  <si>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</si>
  <si>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</si>
  <si>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</si>
  <si>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</si>
  <si>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</si>
  <si>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</si>
  <si>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</si>
  <si>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</si>
  <si>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</si>
  <si>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</si>
  <si>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</si>
  <si>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</si>
  <si>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</si>
  <si>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</si>
  <si>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</si>
  <si>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</si>
  <si>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</si>
  <si>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</si>
  <si>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</si>
  <si>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</si>
  <si>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</si>
  <si>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</si>
  <si>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</si>
  <si>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</si>
  <si>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</si>
  <si>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</si>
  <si>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</si>
  <si>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</si>
  <si>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</si>
  <si>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</si>
  <si>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</si>
  <si>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</si>
  <si>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</si>
  <si>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</si>
  <si>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</si>
  <si>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</si>
  <si>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</si>
  <si>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</si>
  <si>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</si>
  <si>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</si>
  <si>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</si>
  <si>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</si>
  <si>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</si>
  <si>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</si>
  <si>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</si>
  <si>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</si>
  <si>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</si>
  <si>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</si>
  <si>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</si>
  <si>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</si>
  <si>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</si>
  <si>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</si>
  <si>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</si>
  <si>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</si>
  <si>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</si>
  <si>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</si>
  <si>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</si>
  <si>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</si>
  <si>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</si>
  <si>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</si>
  <si>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</si>
  <si>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</si>
  <si>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</si>
  <si>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</si>
  <si>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</si>
  <si>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</si>
  <si>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</si>
  <si>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</si>
  <si>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</si>
  <si>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</si>
  <si>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</si>
  <si>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</si>
  <si>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</si>
  <si>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</si>
  <si>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</si>
  <si>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</si>
  <si>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</si>
  <si>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</si>
  <si>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</si>
  <si>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</si>
  <si>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</si>
  <si>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</si>
  <si>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</si>
  <si>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</si>
  <si>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</si>
  <si>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</si>
  <si>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</si>
  <si>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</si>
  <si>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</si>
  <si>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</si>
  <si>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</si>
  <si>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</si>
  <si>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</si>
  <si>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</si>
  <si>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</si>
  <si>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</si>
  <si>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</si>
  <si>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</si>
  <si>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</si>
  <si>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</si>
  <si>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</si>
  <si>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</si>
  <si>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</si>
  <si>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</si>
  <si>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</si>
  <si>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</si>
  <si>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</si>
  <si>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</si>
  <si>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</si>
  <si>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</si>
  <si>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</si>
  <si>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</si>
  <si>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</si>
  <si>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</si>
  <si>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</si>
  <si>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</si>
  <si>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</si>
  <si>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</si>
  <si>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</si>
  <si>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</si>
  <si>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</si>
  <si>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</si>
  <si>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</si>
  <si>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</si>
  <si>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</si>
  <si>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</si>
  <si>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</si>
  <si>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</si>
  <si>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</si>
  <si>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</si>
  <si>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</si>
  <si>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</si>
  <si>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</si>
  <si>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</si>
  <si>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</si>
  <si>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</si>
  <si>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</si>
  <si>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</si>
  <si>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</si>
  <si>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</si>
  <si>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</si>
  <si>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</si>
  <si>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</si>
  <si>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</si>
  <si>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</si>
  <si>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</si>
  <si>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</si>
  <si>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</si>
  <si>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</si>
  <si>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</si>
  <si>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</si>
  <si>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</si>
  <si>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</si>
  <si>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</si>
  <si>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</si>
  <si>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</si>
  <si>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</si>
  <si>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</si>
  <si>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</si>
  <si>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</si>
  <si>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</si>
  <si>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</si>
  <si>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</si>
  <si>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</si>
  <si>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</si>
  <si>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</si>
  <si>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</si>
  <si>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</si>
  <si>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</si>
  <si>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</si>
  <si>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</si>
  <si>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</si>
  <si>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</si>
  <si>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</si>
  <si>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</si>
  <si>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</si>
  <si>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</si>
  <si>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</si>
  <si>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</si>
  <si>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</si>
  <si>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</si>
  <si>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</si>
  <si>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</si>
  <si>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</si>
  <si>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</si>
  <si>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</si>
  <si>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</si>
  <si>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</si>
  <si>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</si>
  <si>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</si>
  <si>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</si>
  <si>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</si>
  <si>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</si>
  <si>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</si>
  <si>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</si>
  <si>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</si>
  <si>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</si>
  <si>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</si>
  <si>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</si>
  <si>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</si>
  <si>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</si>
  <si>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</si>
  <si>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</si>
  <si>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</si>
  <si>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</si>
  <si>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</si>
  <si>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</si>
  <si>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</si>
  <si>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</si>
  <si>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</si>
  <si>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</si>
  <si>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</si>
  <si>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</si>
  <si>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</si>
  <si>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</si>
  <si>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</si>
  <si>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</si>
  <si>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</si>
  <si>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</si>
  <si>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</si>
  <si>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</si>
  <si>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</si>
  <si>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</si>
  <si>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</si>
  <si>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</si>
  <si>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</si>
  <si>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</si>
  <si>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</si>
  <si>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</si>
  <si>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</si>
  <si>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</si>
  <si>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</si>
  <si>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</si>
  <si>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</si>
  <si>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</si>
  <si>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</si>
  <si>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</si>
  <si>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</si>
  <si>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</si>
  <si>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</si>
  <si>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</si>
  <si>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</si>
  <si>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</si>
  <si>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</si>
  <si>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</si>
  <si>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</si>
  <si>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</si>
  <si>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</si>
  <si>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</si>
  <si>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</si>
  <si>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</si>
  <si>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</si>
  <si>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</si>
  <si>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</si>
  <si>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</si>
  <si>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</si>
  <si>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</si>
  <si>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</si>
  <si>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</si>
  <si>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</si>
  <si>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</si>
  <si>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</si>
  <si>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</si>
  <si>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</si>
  <si>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</si>
  <si>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</si>
  <si>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</si>
  <si>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</si>
  <si>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</si>
  <si>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</si>
  <si>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</si>
  <si>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</si>
  <si>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</si>
  <si>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</si>
  <si>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</si>
  <si>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</si>
  <si>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</si>
  <si>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</si>
  <si>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</si>
  <si>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</si>
  <si>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</si>
  <si>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</si>
  <si>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</si>
  <si>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</si>
  <si>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</si>
  <si>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</si>
  <si>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</si>
  <si>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</si>
  <si>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</si>
  <si>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</si>
  <si>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</si>
  <si>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</si>
  <si>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</si>
  <si>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</si>
  <si>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</si>
  <si>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</si>
  <si>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</si>
  <si>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</si>
  <si>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</si>
  <si>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</si>
  <si>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</si>
  <si>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</si>
  <si>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</si>
  <si>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</si>
  <si>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</si>
  <si>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</si>
  <si>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</si>
  <si>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</si>
  <si>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</si>
  <si>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</si>
  <si>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</si>
  <si>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</si>
  <si>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</si>
  <si>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</si>
  <si>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</si>
  <si>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</si>
  <si>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</si>
  <si>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</si>
  <si>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</si>
  <si>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</si>
  <si>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</si>
  <si>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</si>
  <si>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</si>
  <si>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</si>
  <si>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</si>
  <si>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</si>
  <si>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</si>
  <si>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</si>
  <si>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</si>
  <si>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</si>
  <si>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</si>
  <si>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</si>
  <si>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</si>
  <si>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</si>
  <si>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</si>
  <si>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</si>
  <si>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</si>
  <si>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</si>
  <si>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</si>
  <si>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</si>
  <si>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</si>
  <si>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</si>
  <si>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</si>
  <si>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</si>
  <si>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</si>
  <si>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</si>
  <si>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</si>
  <si>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</si>
  <si>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</si>
  <si>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</si>
  <si>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</si>
  <si>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</si>
  <si>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</si>
  <si>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</si>
  <si>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</si>
  <si>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</si>
  <si>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</si>
  <si>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</si>
  <si>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</si>
  <si>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</si>
  <si>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</si>
  <si>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</si>
  <si>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</si>
  <si>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</si>
  <si>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</si>
  <si>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</si>
  <si>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</si>
  <si>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</si>
  <si>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</si>
  <si>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</si>
  <si>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</si>
  <si>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</si>
  <si>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</si>
  <si>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</si>
  <si>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</si>
  <si>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</si>
  <si>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</si>
  <si>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</si>
  <si>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</si>
  <si>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</si>
  <si>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</si>
  <si>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</si>
  <si>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</si>
  <si>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</si>
  <si>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</si>
  <si>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</si>
  <si>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</si>
  <si>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</si>
  <si>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</si>
  <si>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</si>
  <si>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</si>
  <si>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</si>
  <si>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</si>
  <si>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</si>
  <si>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</si>
  <si>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</si>
  <si>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</si>
  <si>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</si>
  <si>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</si>
  <si>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</si>
  <si>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</si>
  <si>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</si>
  <si>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</si>
  <si>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</si>
  <si>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</si>
  <si>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</si>
  <si>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</si>
  <si>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</si>
  <si>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</si>
  <si>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</si>
  <si>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</si>
  <si>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</si>
  <si>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</si>
  <si>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</si>
  <si>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</si>
  <si>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</si>
  <si>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</si>
  <si>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</si>
  <si>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</si>
  <si>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</si>
  <si>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</si>
  <si>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</si>
  <si>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</si>
  <si>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</si>
  <si>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</si>
  <si>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</si>
  <si>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</si>
  <si>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</si>
  <si>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</si>
  <si>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</si>
  <si>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</si>
  <si>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</si>
  <si>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</si>
  <si>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</si>
  <si>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</si>
  <si>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</si>
  <si>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</si>
  <si>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</si>
  <si>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</si>
  <si>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</si>
  <si>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</si>
  <si>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</si>
  <si>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</si>
  <si>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</si>
  <si>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</si>
  <si>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</si>
  <si>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</si>
  <si>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</si>
  <si>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</si>
  <si>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</si>
  <si>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</si>
  <si>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</si>
  <si>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</si>
  <si>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</si>
  <si>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</si>
  <si>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</si>
  <si>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</si>
  <si>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</si>
  <si>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</si>
  <si>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</si>
  <si>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</si>
  <si>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</si>
  <si>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</si>
  <si>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</si>
  <si>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</si>
  <si>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</si>
  <si>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</si>
  <si>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</si>
  <si>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</si>
  <si>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</si>
  <si>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</si>
  <si>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</si>
  <si>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</si>
  <si>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</si>
  <si>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</si>
  <si>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</si>
  <si>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</si>
  <si>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</si>
  <si>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</si>
  <si>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</si>
  <si>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</si>
  <si>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</si>
  <si>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</si>
  <si>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</si>
  <si>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</si>
  <si>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</si>
  <si>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</si>
  <si>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</si>
  <si>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</si>
  <si>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</si>
  <si>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</si>
  <si>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</si>
  <si>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</si>
  <si>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</si>
  <si>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</si>
  <si>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</si>
  <si>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</si>
  <si>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</si>
  <si>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</si>
  <si>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</si>
  <si>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</si>
  <si>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</si>
  <si>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</si>
  <si>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</si>
  <si>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</si>
  <si>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</si>
  <si>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</si>
  <si>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</si>
  <si>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</si>
  <si>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</si>
  <si>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</si>
  <si>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</si>
  <si>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</si>
  <si>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</si>
  <si>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</si>
  <si>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</si>
  <si>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</si>
  <si>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</si>
  <si>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</si>
  <si>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</si>
  <si>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</si>
  <si>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</si>
  <si>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</si>
  <si>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</si>
  <si>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</si>
  <si>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</si>
  <si>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</si>
  <si>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</si>
  <si>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</si>
  <si>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</si>
  <si>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</si>
  <si>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</si>
  <si>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</si>
  <si>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</si>
  <si>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</si>
  <si>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</si>
  <si>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</si>
  <si>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</si>
  <si>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</si>
  <si>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</si>
  <si>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</si>
  <si>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</si>
  <si>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</si>
  <si>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</si>
  <si>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</si>
  <si>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</si>
  <si>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</si>
  <si>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</si>
  <si>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</si>
  <si>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</si>
  <si>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</si>
  <si>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</si>
  <si>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</si>
  <si>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</si>
  <si>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</si>
  <si>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</si>
  <si>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</si>
  <si>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</si>
  <si>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</si>
  <si>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</si>
  <si>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</si>
  <si>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</si>
  <si>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</si>
  <si>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</si>
  <si>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</si>
  <si>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</si>
  <si>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</si>
  <si>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</si>
  <si>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</si>
  <si>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</si>
  <si>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</si>
  <si>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</si>
  <si>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</si>
  <si>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</si>
  <si>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</si>
  <si>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</si>
  <si>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</si>
  <si>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</si>
  <si>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</si>
  <si>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</si>
  <si>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</si>
  <si>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</si>
  <si>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</si>
  <si>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</si>
  <si>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</si>
  <si>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</si>
  <si>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</si>
  <si>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</si>
  <si>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</si>
  <si>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</si>
  <si>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</si>
  <si>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</si>
  <si>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</si>
  <si>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</si>
  <si>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</si>
  <si>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</si>
  <si>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</si>
  <si>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</si>
  <si>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</si>
  <si>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</si>
  <si>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</si>
  <si>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</si>
  <si>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</si>
  <si>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</si>
  <si>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</si>
  <si>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</si>
  <si>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</si>
  <si>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</si>
  <si>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</si>
  <si>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</si>
  <si>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</si>
  <si>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</si>
  <si>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</si>
  <si>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</si>
  <si>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</si>
  <si>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</si>
  <si>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</si>
  <si>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</si>
  <si>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</si>
  <si>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</si>
  <si>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</si>
  <si>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</si>
  <si>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</si>
  <si>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</si>
  <si>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</si>
  <si>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</si>
  <si>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</si>
  <si>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</si>
  <si>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</si>
  <si>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</si>
  <si>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</si>
  <si>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</si>
  <si>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</si>
  <si>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</si>
  <si>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</si>
  <si>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</si>
  <si>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</si>
  <si>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</si>
  <si>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</si>
  <si>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</si>
  <si>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</si>
  <si>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</si>
  <si>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</si>
  <si>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</si>
  <si>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</si>
  <si>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</si>
  <si>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</si>
  <si>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</si>
  <si>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</si>
  <si>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</si>
  <si>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</si>
  <si>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</si>
  <si>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</si>
  <si>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</si>
  <si>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</si>
  <si>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</si>
  <si>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</si>
  <si>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</si>
  <si>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</si>
  <si>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</si>
  <si>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</si>
  <si>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</si>
  <si>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</si>
  <si>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</si>
  <si>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</si>
  <si>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</si>
  <si>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</si>
  <si>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</si>
  <si>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</si>
  <si>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</si>
  <si>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</si>
  <si>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</si>
  <si>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</si>
  <si>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</si>
  <si>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</si>
  <si>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</si>
  <si>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</si>
  <si>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</si>
  <si>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</si>
  <si>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</si>
  <si>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</si>
  <si>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</si>
  <si>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</si>
  <si>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</si>
  <si>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</si>
  <si>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</si>
  <si>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</si>
  <si>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</si>
  <si>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</si>
  <si>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</si>
  <si>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</si>
  <si>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</si>
  <si>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</si>
  <si>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</si>
  <si>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</si>
  <si>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</si>
  <si>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</si>
  <si>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</si>
  <si>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</si>
  <si>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</si>
  <si>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</si>
  <si>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</si>
  <si>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</si>
  <si>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</si>
  <si>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</si>
  <si>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</si>
  <si>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</si>
  <si>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</si>
  <si>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</si>
  <si>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</si>
  <si>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</si>
  <si>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</si>
  <si>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</si>
  <si>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</si>
  <si>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</si>
  <si>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</si>
  <si>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</si>
  <si>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</si>
  <si>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</si>
  <si>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</si>
  <si>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</si>
  <si>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</si>
  <si>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</si>
  <si>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</si>
  <si>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</si>
  <si>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</si>
  <si>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</si>
  <si>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</si>
  <si>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</si>
  <si>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</si>
  <si>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</si>
  <si>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</si>
  <si>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</si>
  <si>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</si>
  <si>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</si>
  <si>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</si>
  <si>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</si>
  <si>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</si>
  <si>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</si>
  <si>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</si>
  <si>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</si>
  <si>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</si>
  <si>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</si>
  <si>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</si>
  <si>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</si>
  <si>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</si>
  <si>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</si>
  <si>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</si>
  <si>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</si>
  <si>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</si>
  <si>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</si>
  <si>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</si>
  <si>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</si>
  <si>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</si>
  <si>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</si>
  <si>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</si>
  <si>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</si>
  <si>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</si>
  <si>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</si>
  <si>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</si>
  <si>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</si>
  <si>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</si>
  <si>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</si>
  <si>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</si>
  <si>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</si>
  <si>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</si>
  <si>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</si>
  <si>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</si>
  <si>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</si>
  <si>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</si>
  <si>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</si>
  <si>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</si>
  <si>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</si>
  <si>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</si>
  <si>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</si>
  <si>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</si>
  <si>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</si>
  <si>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</si>
  <si>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</si>
  <si>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</si>
  <si>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</si>
  <si>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</si>
  <si>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</si>
  <si>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</si>
  <si>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</si>
  <si>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</si>
  <si>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</si>
  <si>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</si>
  <si>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</si>
  <si>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</si>
  <si>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</si>
  <si>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</si>
  <si>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</si>
  <si>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</si>
  <si>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</si>
  <si>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</si>
  <si>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</si>
  <si>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</si>
  <si>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</si>
  <si>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</si>
  <si>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</si>
  <si>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</si>
  <si>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</si>
  <si>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</si>
  <si>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</si>
  <si>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</si>
  <si>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</si>
  <si>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</si>
  <si>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</si>
  <si>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</si>
  <si>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</si>
  <si>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</si>
  <si>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</si>
  <si>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</si>
  <si>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</si>
  <si>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</si>
  <si>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</si>
  <si>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</si>
  <si>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</si>
  <si>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</si>
  <si>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</si>
  <si>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</si>
  <si>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</si>
  <si>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</si>
  <si>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</si>
  <si>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</si>
  <si>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</si>
  <si>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</si>
  <si>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</si>
  <si>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</si>
  <si>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</si>
  <si>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</si>
  <si>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</si>
  <si>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</si>
  <si>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</si>
  <si>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</si>
  <si>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</si>
  <si>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</si>
  <si>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</si>
  <si>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</si>
  <si>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</si>
  <si>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</si>
  <si>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</si>
  <si>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</si>
  <si>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</si>
  <si>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</si>
  <si>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</si>
  <si>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</si>
  <si>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</si>
  <si>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</si>
  <si>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</si>
  <si>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</si>
  <si>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</si>
  <si>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</si>
  <si>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</si>
  <si>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</si>
  <si>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</si>
  <si>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</si>
  <si>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</si>
  <si>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</si>
  <si>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</si>
  <si>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</si>
  <si>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</si>
  <si>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</si>
  <si>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</si>
  <si>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</si>
  <si>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</si>
  <si>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</si>
  <si>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</si>
  <si>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</si>
  <si>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</si>
  <si>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</si>
  <si>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</si>
  <si>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</si>
  <si>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</si>
  <si>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</si>
  <si>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</si>
  <si>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</si>
  <si>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</si>
  <si>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</si>
  <si>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</si>
  <si>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</si>
  <si>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</si>
  <si>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</si>
  <si>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</si>
  <si>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</si>
  <si>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</si>
  <si>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</si>
  <si>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</si>
  <si>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</si>
  <si>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</si>
  <si>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</si>
  <si>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</si>
  <si>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</si>
  <si>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</si>
  <si>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</si>
  <si>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</si>
  <si>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</si>
  <si>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</si>
  <si>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</si>
  <si>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</si>
  <si>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</si>
  <si>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</si>
  <si>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</si>
  <si>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</si>
  <si>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</si>
  <si>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</si>
  <si>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</si>
  <si>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</si>
  <si>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</si>
  <si>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</si>
  <si>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</si>
  <si>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</si>
  <si>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</si>
  <si>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</si>
  <si>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</si>
  <si>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</si>
  <si>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</si>
  <si>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</si>
  <si>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</si>
  <si>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</si>
  <si>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</si>
  <si>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</si>
  <si>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</si>
  <si>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</si>
  <si>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</si>
  <si>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</si>
  <si>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</si>
  <si>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</si>
  <si>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</si>
  <si>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</si>
  <si>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</si>
  <si>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</si>
  <si>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</si>
  <si>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</si>
  <si>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</si>
  <si>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</si>
  <si>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</si>
  <si>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</si>
  <si>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</si>
  <si>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</si>
  <si>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</si>
  <si>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</si>
  <si>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</si>
  <si>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</si>
  <si>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</si>
  <si>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</si>
  <si>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</si>
  <si>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</si>
  <si>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</si>
  <si>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</si>
  <si>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</si>
  <si>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</si>
  <si>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</si>
  <si>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</si>
  <si>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</si>
  <si>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</si>
  <si>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</si>
  <si>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</si>
  <si>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</si>
  <si>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</si>
  <si>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</si>
  <si>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</si>
  <si>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</si>
  <si>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</si>
  <si>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</si>
  <si>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</si>
  <si>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</si>
  <si>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</si>
  <si>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</si>
  <si>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</si>
  <si>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</si>
  <si>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</si>
  <si>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</si>
  <si>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</si>
  <si>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</si>
  <si>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</si>
  <si>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</si>
  <si>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</si>
  <si>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</si>
  <si>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</si>
  <si>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</si>
  <si>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</si>
  <si>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</si>
  <si>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</si>
  <si>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</si>
  <si>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</si>
  <si>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</si>
  <si>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</si>
  <si>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</si>
  <si>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</si>
  <si>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</si>
  <si>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</si>
  <si>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</si>
  <si>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</si>
  <si>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</si>
  <si>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</si>
  <si>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</si>
  <si>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</si>
  <si>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</si>
  <si>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</si>
  <si>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</si>
  <si>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</si>
  <si>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</si>
  <si>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</si>
  <si>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</si>
  <si>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</si>
  <si>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</si>
  <si>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</si>
  <si>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</si>
  <si>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</si>
  <si>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</si>
  <si>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</si>
  <si>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</si>
  <si>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</si>
  <si>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</si>
  <si>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</si>
  <si>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</si>
  <si>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</si>
  <si>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</si>
  <si>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</si>
  <si>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</si>
  <si>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</si>
  <si>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</si>
  <si>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</si>
  <si>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</si>
  <si>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</si>
  <si>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</si>
  <si>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</si>
  <si>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</si>
  <si>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</si>
  <si>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</si>
  <si>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</si>
  <si>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</si>
  <si>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</si>
  <si>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</si>
  <si>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</si>
  <si>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</si>
  <si>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</si>
  <si>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</si>
  <si>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</si>
  <si>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</si>
  <si>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</si>
  <si>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</si>
  <si>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</si>
  <si>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</si>
  <si>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</si>
  <si>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</si>
  <si>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</si>
  <si>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</si>
  <si>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</si>
  <si>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</si>
  <si>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</si>
  <si>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</si>
  <si>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</si>
  <si>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</si>
  <si>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</si>
  <si>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</si>
  <si>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</si>
  <si>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</si>
  <si>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</si>
  <si>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</si>
  <si>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</si>
  <si>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</si>
  <si>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</si>
  <si>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</si>
  <si>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</si>
  <si>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</si>
  <si>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</si>
  <si>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</si>
  <si>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</si>
  <si>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</si>
  <si>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</si>
  <si>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</si>
  <si>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</si>
  <si>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</si>
  <si>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</si>
  <si>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</si>
  <si>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</si>
  <si>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</si>
  <si>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</si>
  <si>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</si>
  <si>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</si>
  <si>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</si>
  <si>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</si>
  <si>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</si>
  <si>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</si>
  <si>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</si>
  <si>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</si>
  <si>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</si>
  <si>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</si>
  <si>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</si>
  <si>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</si>
  <si>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</si>
  <si>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</si>
  <si>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</si>
  <si>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</si>
  <si>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</si>
  <si>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</si>
  <si>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</si>
  <si>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</si>
  <si>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</si>
  <si>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</si>
  <si>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</si>
  <si>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</si>
  <si>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</si>
  <si>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</si>
  <si>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</si>
  <si>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</si>
  <si>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</si>
  <si>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</si>
  <si>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</si>
  <si>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</si>
  <si>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</si>
  <si>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</si>
  <si>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</si>
  <si>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</si>
  <si>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</si>
  <si>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</si>
  <si>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</si>
  <si>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</si>
  <si>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</si>
  <si>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</si>
  <si>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</si>
  <si>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</si>
  <si>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</si>
  <si>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</si>
  <si>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</si>
  <si>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</si>
  <si>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</si>
  <si>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</si>
  <si>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</si>
  <si>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</si>
  <si>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</si>
  <si>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</si>
  <si>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</si>
  <si>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</si>
  <si>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</si>
  <si>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</si>
  <si>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</si>
  <si>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</si>
  <si>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</si>
  <si>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</si>
  <si>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</si>
  <si>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</si>
  <si>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</si>
  <si>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</si>
  <si>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</si>
  <si>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</si>
  <si>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</si>
  <si>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</si>
  <si>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</si>
  <si>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</si>
  <si>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</si>
  <si>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</si>
  <si>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</si>
  <si>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</si>
  <si>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</si>
  <si>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</si>
  <si>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</si>
  <si>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</si>
  <si>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</si>
  <si>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</si>
  <si>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</si>
  <si>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</si>
  <si>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</si>
  <si>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</si>
  <si>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</si>
  <si>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</si>
  <si>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</si>
  <si>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</si>
  <si>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</si>
  <si>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</si>
  <si>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</si>
  <si>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</si>
  <si>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</si>
  <si>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</si>
  <si>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</si>
  <si>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</si>
  <si>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</si>
  <si>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</si>
  <si>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</si>
  <si>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</si>
  <si>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</si>
  <si>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</si>
  <si>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</si>
  <si>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</si>
  <si>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</si>
  <si>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</si>
  <si>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</si>
  <si>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</si>
  <si>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</si>
  <si>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</si>
  <si>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</si>
  <si>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</si>
  <si>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</si>
  <si>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</si>
  <si>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</si>
  <si>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</si>
  <si>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</si>
  <si>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</si>
  <si>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</si>
  <si>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</si>
  <si>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</si>
  <si>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</si>
  <si>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</si>
  <si>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</si>
  <si>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</si>
  <si>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</si>
  <si>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</si>
  <si>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</si>
  <si>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</si>
  <si>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</si>
  <si>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</si>
  <si>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</si>
  <si>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</si>
  <si>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</si>
  <si>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</si>
  <si>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</si>
  <si>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</si>
  <si>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</si>
  <si>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</si>
  <si>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</si>
  <si>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</si>
  <si>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</si>
  <si>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</si>
  <si>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</si>
  <si>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</si>
  <si>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</si>
  <si>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</si>
  <si>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</si>
  <si>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</si>
  <si>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</si>
  <si>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</si>
  <si>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</si>
  <si>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</si>
  <si>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</si>
  <si>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</si>
  <si>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</si>
  <si>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</si>
  <si>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</si>
  <si>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</si>
  <si>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</si>
  <si>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</si>
  <si>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</si>
  <si>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</si>
  <si>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</si>
  <si>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</si>
  <si>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</si>
  <si>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</si>
  <si>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</si>
  <si>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</si>
  <si>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</si>
  <si>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</si>
  <si>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</si>
  <si>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</si>
  <si>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</si>
  <si>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</si>
  <si>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</si>
  <si>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</si>
  <si>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</si>
  <si>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</si>
  <si>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</si>
  <si>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</si>
  <si>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</si>
  <si>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</si>
  <si>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</si>
  <si>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</si>
  <si>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</si>
  <si>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</si>
  <si>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</si>
  <si>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</si>
  <si>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</si>
  <si>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</si>
  <si>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</si>
  <si>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</si>
  <si>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</si>
  <si>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</si>
  <si>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</si>
  <si>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</si>
  <si>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</si>
  <si>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</si>
  <si>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</si>
  <si>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</si>
  <si>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</si>
  <si>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</si>
  <si>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</si>
  <si>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</si>
  <si>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</si>
  <si>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</si>
  <si>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</si>
  <si>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</si>
  <si>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</si>
  <si>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</si>
  <si>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</si>
  <si>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</si>
  <si>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</si>
  <si>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</si>
  <si>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</si>
  <si>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</si>
  <si>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</si>
  <si>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</si>
  <si>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</si>
  <si>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</si>
  <si>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</si>
  <si>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</si>
  <si>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</si>
  <si>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</si>
  <si>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</si>
  <si>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</si>
  <si>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</si>
  <si>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</si>
  <si>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</si>
  <si>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</si>
  <si>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</si>
  <si>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</si>
  <si>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</si>
  <si>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</si>
  <si>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</si>
  <si>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</si>
  <si>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</si>
  <si>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</si>
  <si>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</si>
  <si>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</si>
  <si>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</si>
  <si>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</si>
  <si>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</si>
  <si>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</si>
  <si>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</si>
  <si>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</si>
  <si>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</si>
  <si>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</si>
  <si>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</si>
  <si>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</si>
  <si>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</si>
  <si>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</si>
  <si>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</si>
  <si>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</si>
  <si>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</si>
  <si>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</si>
  <si>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</si>
  <si>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</si>
  <si>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</si>
  <si>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</si>
  <si>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</si>
  <si>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</si>
  <si>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</si>
  <si>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</si>
  <si>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</si>
  <si>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</si>
  <si>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</si>
  <si>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</si>
  <si>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</si>
  <si>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</si>
  <si>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</si>
  <si>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</si>
  <si>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</si>
  <si>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</si>
  <si>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</si>
  <si>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</si>
  <si>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</si>
  <si>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</si>
  <si>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</si>
  <si>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</si>
  <si>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</si>
  <si>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</si>
  <si>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</si>
  <si>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</si>
  <si>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</si>
  <si>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</si>
  <si>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</si>
  <si>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</si>
  <si>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</si>
  <si>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</si>
  <si>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</si>
  <si>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</si>
  <si>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</si>
  <si>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</si>
  <si>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</si>
  <si>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</si>
  <si>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</si>
  <si>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</si>
  <si>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</si>
  <si>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</si>
  <si>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</si>
  <si>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</si>
  <si>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</si>
  <si>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</si>
  <si>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</si>
  <si>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</si>
  <si>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</si>
  <si>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</si>
  <si>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</si>
  <si>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</si>
  <si>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</si>
  <si>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</si>
  <si>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</si>
  <si>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</si>
  <si>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</si>
  <si>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</si>
  <si>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</si>
  <si>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</si>
  <si>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</si>
  <si>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</si>
  <si>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</si>
  <si>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</si>
  <si>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</si>
  <si>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</si>
  <si>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</si>
  <si>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</si>
  <si>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</si>
  <si>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</si>
  <si>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</si>
  <si>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</si>
  <si>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</si>
  <si>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</si>
  <si>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</si>
  <si>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</si>
  <si>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</si>
  <si>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</si>
  <si>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</si>
  <si>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</si>
  <si>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</si>
  <si>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</si>
  <si>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</si>
  <si>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</si>
  <si>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</si>
  <si>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</si>
  <si>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</si>
  <si>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</si>
  <si>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</si>
  <si>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</si>
  <si>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</si>
  <si>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</si>
  <si>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</si>
  <si>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</si>
  <si>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</si>
  <si>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</si>
  <si>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</si>
  <si>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</si>
  <si>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</si>
  <si>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</si>
  <si>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</si>
  <si>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</si>
  <si>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</si>
  <si>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</si>
  <si>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</si>
  <si>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</si>
  <si>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</si>
  <si>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</si>
  <si>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</si>
  <si>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</si>
  <si>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</si>
  <si>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</si>
  <si>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</si>
  <si>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</si>
  <si>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</si>
  <si>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</si>
  <si>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</si>
  <si>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</si>
  <si>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</si>
  <si>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</si>
  <si>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</si>
  <si>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</si>
  <si>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</si>
  <si>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</si>
  <si>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</si>
  <si>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</si>
  <si>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</si>
  <si>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</si>
  <si>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</si>
  <si>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</si>
  <si>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</si>
  <si>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</si>
  <si>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</si>
  <si>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</si>
  <si>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</si>
  <si>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</si>
  <si>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</si>
  <si>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</si>
  <si>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</si>
  <si>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</si>
  <si>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</si>
  <si>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</si>
  <si>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</si>
  <si>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</si>
  <si>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</si>
  <si>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</si>
  <si>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</si>
  <si>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</si>
  <si>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</si>
  <si>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</si>
  <si>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</si>
  <si>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</si>
  <si>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</si>
  <si>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</si>
  <si>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</si>
  <si>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</si>
  <si>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</si>
  <si>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</si>
  <si>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</si>
  <si>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</si>
  <si>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</si>
  <si>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</si>
  <si>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</si>
  <si>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</si>
  <si>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</si>
  <si>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</si>
  <si>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</si>
  <si>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</si>
  <si>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</si>
  <si>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</si>
  <si>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</si>
  <si>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</si>
  <si>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</si>
  <si>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</si>
  <si>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</si>
  <si>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</si>
  <si>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</si>
  <si>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</si>
  <si>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</si>
  <si>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</si>
  <si>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</si>
  <si>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</si>
  <si>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</si>
  <si>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</si>
  <si>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</si>
  <si>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</si>
  <si>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</si>
  <si>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</si>
  <si>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</si>
  <si>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</si>
  <si>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</si>
  <si>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</si>
  <si>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</si>
  <si>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</si>
  <si>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</si>
  <si>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</si>
  <si>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</si>
  <si>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</si>
  <si>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</si>
  <si>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</si>
  <si>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</si>
  <si>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</si>
  <si>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</si>
  <si>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</si>
  <si>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</si>
  <si>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</si>
  <si>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</si>
  <si>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</si>
  <si>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</si>
  <si>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</si>
  <si>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</si>
  <si>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</si>
  <si>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</si>
  <si>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</si>
  <si>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</si>
  <si>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</si>
  <si>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</si>
  <si>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</si>
  <si>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</si>
  <si>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</si>
  <si>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</si>
  <si>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</si>
  <si>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</si>
  <si>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</si>
  <si>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</si>
  <si>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</si>
  <si>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</si>
  <si>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</si>
  <si>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</si>
  <si>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</si>
  <si>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</si>
  <si>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</si>
  <si>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</si>
  <si>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</si>
  <si>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</si>
  <si>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</si>
  <si>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</si>
  <si>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</si>
  <si>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</si>
  <si>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</si>
  <si>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</si>
  <si>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</si>
  <si>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</si>
  <si>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</si>
  <si>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</si>
  <si>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</si>
  <si>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</si>
  <si>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</si>
  <si>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</si>
  <si>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</si>
  <si>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</si>
  <si>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</si>
  <si>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</si>
  <si>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</si>
  <si>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</si>
  <si>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</si>
  <si>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</si>
  <si>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</si>
  <si>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</si>
  <si>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</si>
  <si>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</si>
  <si>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</si>
  <si>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</si>
  <si>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</si>
  <si>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</si>
  <si>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</si>
  <si>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</si>
  <si>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</si>
  <si>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</si>
  <si>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</si>
  <si>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</si>
  <si>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</si>
  <si>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</si>
  <si>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</si>
  <si>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</si>
  <si>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</si>
  <si>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</si>
  <si>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</si>
  <si>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</si>
  <si>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</si>
  <si>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</si>
  <si>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</si>
  <si>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</si>
  <si>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</si>
  <si>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</si>
  <si>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</si>
  <si>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</si>
  <si>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</si>
  <si>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</si>
  <si>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</si>
  <si>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</si>
  <si>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</si>
  <si>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</si>
  <si>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</si>
  <si>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</si>
  <si>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</si>
  <si>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</si>
  <si>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</si>
  <si>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</si>
  <si>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</si>
  <si>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</si>
  <si>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</si>
  <si>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</si>
  <si>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</si>
  <si>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</si>
  <si>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</si>
  <si>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</si>
  <si>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</si>
  <si>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</si>
  <si>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</si>
  <si>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</si>
  <si>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</si>
  <si>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</si>
  <si>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</si>
  <si>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</si>
  <si>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</si>
  <si>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</si>
  <si>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</si>
  <si>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</si>
  <si>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</si>
  <si>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</si>
  <si>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</si>
  <si>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</si>
  <si>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</si>
  <si>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</si>
  <si>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</si>
  <si>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</si>
  <si>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</si>
  <si>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</si>
  <si>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</si>
  <si>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</si>
  <si>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</si>
  <si>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</si>
  <si>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</si>
  <si>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</si>
  <si>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</si>
  <si>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</si>
  <si>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</si>
  <si>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</si>
  <si>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</si>
  <si>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</si>
  <si>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</si>
  <si>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</si>
  <si>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</si>
  <si>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</si>
  <si>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</si>
  <si>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</si>
  <si>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</si>
  <si>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</si>
  <si>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</si>
  <si>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</si>
  <si>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</si>
  <si>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</si>
  <si>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</si>
  <si>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</si>
  <si>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</si>
  <si>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</si>
  <si>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</si>
  <si>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</si>
  <si>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</si>
  <si>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</si>
  <si>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</si>
  <si>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</si>
  <si>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</si>
  <si>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</si>
  <si>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</si>
  <si>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</si>
  <si>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</si>
  <si>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</si>
  <si>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</si>
  <si>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</si>
  <si>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</si>
  <si>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</si>
  <si>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</si>
  <si>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</si>
  <si>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</si>
  <si>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</si>
  <si>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</si>
  <si>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</si>
  <si>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</si>
  <si>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</si>
  <si>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</si>
  <si>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</si>
  <si>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</si>
  <si>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</si>
  <si>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</si>
  <si>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</si>
  <si>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</si>
  <si>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</si>
  <si>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</si>
  <si>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</si>
  <si>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</si>
  <si>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</si>
  <si>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</si>
  <si>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</si>
  <si>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</si>
  <si>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</si>
  <si>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</si>
  <si>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</si>
  <si>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</si>
  <si>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</si>
  <si>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</si>
  <si>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</si>
  <si>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</si>
  <si>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</si>
  <si>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</si>
  <si>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</si>
  <si>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</si>
  <si>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</si>
  <si>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</si>
  <si>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</si>
  <si>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</si>
  <si>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</si>
  <si>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</si>
  <si>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</si>
  <si>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</si>
  <si>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</si>
  <si>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</si>
  <si>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</si>
  <si>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</si>
  <si>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</si>
  <si>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</si>
  <si>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</si>
  <si>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</si>
  <si>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</si>
  <si>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</si>
  <si>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</si>
  <si>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</si>
  <si>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</si>
  <si>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</si>
  <si>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</si>
  <si>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</si>
  <si>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</si>
  <si>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</si>
  <si>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</si>
  <si>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</si>
  <si>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</si>
  <si>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</si>
  <si>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</si>
  <si>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</si>
  <si>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</si>
  <si>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</si>
  <si>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</si>
  <si>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</si>
  <si>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</si>
  <si>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</si>
  <si>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</si>
  <si>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</si>
  <si>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</si>
  <si>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</si>
  <si>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</si>
  <si>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</si>
  <si>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</si>
  <si>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</si>
  <si>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</si>
  <si>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</si>
  <si>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</si>
  <si>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</si>
  <si>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</si>
  <si>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</si>
  <si>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</si>
  <si>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</si>
  <si>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</si>
  <si>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</si>
  <si>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</si>
  <si>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</si>
  <si>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</si>
  <si>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</si>
  <si>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</si>
  <si>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</si>
  <si>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</si>
  <si>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</si>
  <si>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</si>
  <si>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</si>
  <si>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</si>
  <si>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</si>
  <si>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</si>
  <si>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</si>
  <si>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</si>
  <si>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</si>
  <si>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</si>
  <si>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</si>
  <si>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</si>
  <si>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</si>
  <si>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</si>
  <si>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</si>
  <si>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</si>
  <si>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</si>
  <si>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</si>
  <si>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</si>
  <si>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</si>
  <si>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</si>
  <si>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</si>
  <si>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</si>
  <si>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</si>
  <si>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</si>
  <si>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</si>
  <si>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</si>
  <si>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</si>
  <si>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</si>
  <si>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</si>
  <si>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</si>
  <si>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</si>
  <si>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</si>
  <si>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</si>
  <si>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</si>
  <si>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</si>
  <si>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</si>
  <si>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</si>
  <si>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</si>
  <si>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</si>
  <si>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</si>
  <si>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</si>
  <si>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</si>
  <si>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</si>
  <si>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</si>
  <si>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</si>
  <si>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</si>
  <si>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</si>
  <si>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</si>
  <si>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</si>
  <si>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</si>
  <si>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</si>
  <si>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</si>
  <si>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</si>
  <si>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</si>
  <si>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</si>
  <si>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</si>
  <si>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</si>
  <si>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</si>
  <si>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</si>
  <si>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</si>
  <si>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</si>
  <si>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</si>
  <si>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</si>
  <si>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</si>
  <si>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</si>
  <si>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</si>
  <si>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</si>
  <si>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</si>
  <si>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</si>
  <si>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</si>
  <si>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</si>
  <si>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</si>
  <si>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</si>
  <si>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</si>
  <si>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</si>
  <si>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</si>
  <si>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</si>
  <si>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</si>
  <si>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</si>
  <si>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</si>
  <si>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</si>
  <si>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</si>
  <si>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</si>
  <si>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</si>
  <si>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</si>
  <si>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</si>
  <si>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</si>
  <si>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</si>
  <si>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</si>
  <si>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</si>
  <si>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</si>
  <si>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</si>
  <si>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</si>
  <si>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</si>
  <si>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</si>
  <si>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</si>
  <si>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</si>
  <si>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</si>
  <si>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</si>
  <si>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</si>
  <si>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</si>
  <si>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</si>
  <si>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</si>
  <si>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</si>
  <si>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</si>
  <si>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</si>
  <si>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</si>
  <si>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</si>
  <si>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</si>
  <si>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</si>
  <si>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</si>
  <si>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</si>
  <si>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</si>
  <si>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</si>
  <si>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</si>
  <si>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</si>
  <si>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</si>
  <si>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</si>
  <si>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</si>
  <si>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</si>
  <si>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</si>
  <si>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</si>
  <si>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</si>
  <si>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</si>
  <si>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</si>
  <si>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</si>
  <si>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</si>
  <si>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</si>
  <si>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</si>
  <si>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</si>
  <si>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</si>
  <si>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</si>
  <si>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</si>
  <si>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</si>
  <si>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</si>
  <si>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</si>
  <si>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</si>
  <si>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</si>
  <si>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</si>
  <si>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</si>
  <si>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</si>
  <si>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</si>
  <si>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</si>
  <si>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</si>
  <si>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</si>
  <si>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</si>
  <si>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</si>
  <si>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</si>
  <si>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</si>
  <si>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</si>
  <si>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</si>
  <si>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</si>
  <si>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</si>
  <si>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</si>
  <si>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</si>
  <si>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</si>
  <si>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</si>
  <si>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</si>
  <si>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</si>
  <si>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</si>
  <si>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</si>
  <si>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</si>
  <si>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</si>
  <si>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</si>
  <si>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</si>
  <si>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</si>
  <si>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</si>
  <si>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</si>
  <si>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</si>
  <si>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</si>
  <si>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</si>
  <si>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</si>
  <si>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</si>
  <si>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</si>
  <si>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</si>
  <si>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</si>
  <si>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</si>
  <si>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</si>
  <si>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</si>
  <si>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</si>
  <si>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</si>
  <si>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</si>
  <si>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</si>
  <si>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</si>
  <si>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</si>
  <si>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</si>
  <si>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</si>
  <si>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</si>
  <si>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</si>
  <si>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</si>
  <si>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</si>
  <si>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</si>
  <si>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</si>
  <si>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</si>
  <si>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</si>
  <si>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</si>
  <si>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</si>
  <si>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</si>
  <si>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</si>
  <si>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</si>
  <si>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</si>
  <si>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</si>
  <si>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</si>
  <si>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</si>
  <si>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</si>
  <si>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</si>
  <si>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</si>
  <si>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</si>
  <si>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</si>
  <si>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</si>
  <si>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</si>
  <si>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</si>
  <si>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</si>
  <si>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</si>
  <si>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</si>
  <si>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</si>
  <si>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</si>
  <si>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</si>
  <si>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</si>
  <si>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</si>
  <si>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</si>
  <si>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</si>
  <si>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</si>
  <si>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</si>
  <si>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</si>
  <si>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</si>
  <si>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</si>
  <si>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</si>
  <si>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</si>
  <si>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</si>
  <si>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</si>
  <si>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</si>
  <si>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</si>
  <si>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</si>
  <si>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</si>
  <si>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</si>
  <si>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</si>
  <si>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</si>
  <si>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</si>
  <si>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</si>
  <si>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</si>
  <si>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</si>
  <si>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</si>
  <si>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</si>
  <si>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</si>
  <si>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</si>
  <si>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</si>
  <si>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</si>
  <si>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</si>
  <si>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</si>
  <si>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</si>
  <si>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</si>
  <si>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</si>
  <si>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</si>
  <si>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</si>
  <si>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</si>
  <si>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</si>
  <si>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</si>
  <si>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</si>
  <si>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</si>
  <si>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</si>
  <si>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</si>
  <si>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</si>
  <si>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</si>
  <si>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</si>
  <si>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</si>
  <si>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</si>
  <si>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</si>
  <si>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</si>
  <si>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</si>
  <si>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</si>
  <si>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</si>
  <si>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</si>
  <si>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</si>
  <si>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</si>
  <si>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</si>
  <si>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</si>
  <si>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</si>
  <si>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</si>
  <si>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</si>
  <si>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</si>
  <si>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</si>
  <si>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</si>
  <si>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</si>
  <si>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</si>
  <si>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</si>
  <si>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</si>
  <si>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</si>
  <si>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</si>
  <si>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</si>
  <si>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</si>
  <si>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</si>
  <si>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</si>
  <si>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</si>
  <si>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</si>
  <si>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</si>
  <si>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</si>
  <si>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</si>
  <si>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</si>
  <si>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</si>
  <si>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</si>
  <si>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</si>
  <si>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</si>
  <si>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</si>
  <si>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</si>
  <si>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</si>
  <si>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</si>
  <si>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</si>
  <si>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</si>
  <si>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</si>
  <si>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</si>
  <si>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</si>
  <si>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</si>
  <si>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</si>
  <si>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</si>
  <si>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</si>
  <si>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</si>
  <si>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</si>
  <si>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</si>
  <si>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</si>
  <si>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</si>
  <si>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</si>
  <si>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</si>
  <si>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</si>
  <si>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</si>
  <si>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</si>
  <si>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</si>
  <si>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</si>
  <si>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</si>
  <si>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</si>
  <si>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</si>
  <si>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</si>
  <si>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</si>
  <si>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</si>
  <si>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</si>
  <si>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</si>
  <si>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</si>
  <si>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</si>
  <si>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</si>
  <si>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</si>
  <si>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</si>
  <si>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</si>
  <si>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</si>
  <si>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</si>
  <si>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</si>
  <si>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</si>
  <si>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</si>
  <si>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</si>
  <si>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</si>
  <si>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</si>
  <si>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</si>
  <si>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</si>
  <si>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</si>
  <si>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</si>
  <si>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</si>
  <si>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</si>
  <si>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</si>
  <si>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</si>
  <si>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</si>
  <si>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</si>
  <si>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</si>
  <si>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</si>
  <si>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</si>
  <si>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</si>
  <si>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</si>
  <si>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</si>
  <si>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</si>
  <si>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</si>
  <si>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</si>
  <si>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</si>
  <si>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</si>
  <si>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</si>
  <si>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</si>
  <si>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</si>
  <si>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</si>
  <si>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</si>
  <si>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</si>
  <si>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</si>
  <si>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</si>
  <si>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</si>
  <si>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</si>
  <si>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</si>
  <si>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</si>
  <si>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</si>
  <si>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</si>
  <si>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</si>
  <si>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</si>
  <si>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</si>
  <si>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</si>
  <si>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</si>
  <si>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</si>
  <si>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</si>
  <si>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</si>
  <si>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</si>
  <si>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</si>
  <si>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</si>
  <si>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</si>
  <si>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</si>
  <si>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</si>
  <si>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</si>
  <si>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</si>
  <si>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</si>
  <si>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</si>
  <si>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</si>
  <si>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</si>
  <si>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</si>
  <si>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</si>
  <si>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</si>
  <si>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</si>
  <si>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</si>
  <si>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</si>
  <si>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</si>
  <si>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</si>
  <si>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</si>
  <si>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</si>
  <si>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</si>
  <si>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</si>
  <si>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</si>
  <si>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</si>
  <si>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</si>
  <si>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</si>
  <si>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</si>
  <si>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</si>
  <si>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</si>
  <si>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</si>
  <si>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</si>
  <si>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</si>
  <si>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</si>
  <si>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</si>
  <si>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</si>
  <si>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</si>
  <si>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</si>
  <si>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</si>
  <si>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</si>
  <si>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</si>
  <si>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</si>
  <si>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</si>
  <si>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</si>
  <si>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</si>
  <si>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</si>
  <si>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</si>
  <si>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</si>
  <si>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</si>
  <si>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</si>
  <si>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</si>
  <si>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</si>
  <si>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</si>
  <si>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</si>
  <si>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</si>
  <si>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</si>
  <si>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</si>
  <si>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</si>
  <si>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</si>
  <si>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</si>
  <si>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</si>
  <si>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</si>
  <si>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</si>
  <si>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</si>
  <si>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</si>
  <si>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</si>
  <si>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</si>
  <si>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</si>
  <si>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</si>
  <si>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</si>
  <si>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</si>
  <si>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</si>
  <si>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</si>
  <si>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</si>
  <si>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</si>
  <si>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</si>
  <si>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</si>
  <si>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</si>
  <si>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</si>
  <si>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</si>
  <si>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</si>
  <si>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</si>
  <si>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</si>
  <si>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</si>
  <si>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</si>
  <si>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</si>
  <si>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</si>
  <si>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</si>
  <si>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</si>
  <si>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</si>
  <si>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</si>
  <si>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</si>
  <si>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</si>
  <si>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</si>
  <si>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</si>
  <si>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</si>
  <si>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</si>
  <si>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</si>
  <si>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</si>
  <si>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</si>
  <si>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</si>
  <si>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</si>
  <si>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</si>
  <si>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</si>
  <si>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</si>
  <si>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</si>
  <si>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</si>
  <si>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</si>
  <si>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</si>
  <si>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</si>
  <si>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</si>
  <si>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</si>
  <si>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</si>
  <si>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</si>
  <si>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</si>
  <si>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</si>
  <si>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</si>
  <si>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</si>
  <si>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</si>
  <si>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</si>
  <si>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</si>
  <si>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</si>
  <si>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</si>
  <si>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</si>
  <si>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</si>
  <si>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</si>
  <si>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</si>
  <si>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</si>
  <si>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</si>
  <si>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</si>
  <si>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</si>
  <si>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</si>
  <si>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</si>
  <si>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</si>
  <si>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</si>
  <si>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</si>
  <si>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</si>
  <si>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</si>
  <si>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</si>
  <si>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</si>
  <si>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</si>
  <si>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</si>
  <si>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</si>
  <si>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</si>
  <si>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</si>
  <si>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</si>
  <si>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</si>
  <si>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</si>
  <si>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</si>
  <si>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</si>
  <si>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</si>
  <si>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</si>
  <si>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</si>
  <si>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</si>
  <si>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</si>
  <si>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</si>
  <si>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</si>
  <si>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</si>
  <si>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</si>
  <si>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</si>
  <si>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</si>
  <si>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</si>
  <si>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</si>
  <si>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</si>
  <si>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</si>
  <si>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</si>
  <si>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</si>
  <si>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</si>
  <si>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</si>
  <si>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</si>
  <si>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</si>
  <si>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</si>
  <si>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</si>
  <si>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</si>
  <si>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</si>
  <si>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</si>
  <si>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</si>
  <si>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</si>
  <si>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</si>
  <si>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</si>
  <si>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</si>
  <si>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</si>
  <si>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</si>
  <si>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</si>
  <si>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</si>
  <si>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</si>
  <si>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</si>
  <si>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</si>
  <si>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</si>
  <si>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</si>
  <si>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</si>
  <si>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</si>
  <si>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</si>
  <si>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</si>
  <si>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</si>
  <si>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</si>
  <si>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</si>
  <si>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</si>
  <si>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</si>
  <si>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</si>
  <si>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</si>
  <si>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</si>
  <si>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</si>
  <si>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</si>
  <si>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</si>
  <si>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</si>
  <si>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</si>
  <si>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</si>
  <si>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</si>
  <si>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</si>
  <si>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</si>
  <si>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</si>
  <si>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</si>
  <si>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</si>
  <si>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</si>
  <si>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</si>
  <si>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</si>
  <si>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</si>
  <si>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</si>
  <si>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</si>
  <si>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</si>
  <si>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</si>
  <si>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</si>
  <si>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</si>
  <si>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</si>
  <si>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</si>
  <si>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</si>
  <si>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</si>
  <si>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</si>
  <si>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</si>
  <si>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</si>
  <si>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</si>
  <si>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</si>
  <si>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</si>
  <si>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</si>
  <si>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</si>
  <si>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</si>
  <si>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</si>
  <si>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</si>
  <si>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</si>
  <si>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</si>
  <si>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</si>
  <si>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</si>
  <si>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</si>
  <si>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</si>
  <si>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</si>
  <si>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</si>
  <si>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</si>
  <si>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</si>
  <si>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</si>
  <si>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</si>
  <si>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</si>
  <si>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</si>
  <si>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</si>
  <si>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</si>
  <si>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</si>
  <si>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</si>
  <si>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</si>
  <si>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</si>
  <si>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</si>
  <si>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</si>
  <si>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</si>
  <si>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</si>
  <si>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</si>
  <si>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</si>
  <si>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</si>
  <si>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</si>
  <si>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</si>
  <si>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</si>
  <si>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</si>
  <si>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</si>
  <si>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</si>
  <si>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</si>
  <si>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</si>
  <si>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</si>
  <si>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</si>
  <si>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</si>
  <si>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</si>
  <si>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</si>
  <si>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</si>
  <si>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</si>
  <si>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</si>
  <si>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</si>
  <si>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</si>
  <si>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</si>
  <si>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</si>
  <si>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</si>
  <si>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</si>
  <si>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</si>
  <si>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</si>
  <si>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</si>
  <si>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</si>
  <si>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</si>
  <si>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</si>
  <si>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</si>
  <si>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</si>
  <si>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</si>
  <si>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</si>
  <si>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</si>
  <si>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</si>
  <si>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</si>
  <si>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</si>
  <si>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</si>
  <si>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</si>
  <si>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</si>
  <si>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</si>
  <si>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</si>
  <si>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</si>
  <si>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</si>
  <si>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</si>
  <si>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</si>
  <si>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</si>
  <si>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</si>
  <si>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</si>
  <si>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</si>
  <si>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</si>
  <si>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</si>
  <si>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</si>
  <si>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</si>
  <si>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</si>
  <si>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</si>
  <si>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</si>
  <si>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</si>
  <si>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</si>
  <si>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</si>
  <si>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</si>
  <si>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</si>
  <si>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</si>
  <si>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</si>
  <si>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</si>
  <si>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</si>
  <si>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</si>
  <si>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</si>
  <si>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</si>
  <si>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</si>
  <si>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</si>
  <si>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</si>
  <si>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</si>
  <si>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</si>
  <si>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</si>
  <si>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</si>
  <si>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</si>
  <si>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</si>
  <si>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</si>
  <si>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</si>
  <si>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</si>
  <si>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</si>
  <si>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</si>
  <si>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</si>
  <si>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</si>
  <si>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</si>
  <si>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</si>
  <si>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</si>
  <si>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</si>
  <si>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</si>
  <si>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</si>
  <si>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</si>
  <si>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</si>
  <si>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</si>
  <si>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</si>
  <si>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</si>
  <si>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</si>
  <si>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</si>
  <si>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</si>
  <si>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</si>
  <si>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</si>
  <si>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</si>
  <si>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</si>
  <si>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</si>
  <si>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</si>
  <si>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</si>
  <si>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</si>
  <si>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</si>
  <si>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</si>
  <si>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</si>
  <si>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</si>
  <si>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</si>
  <si>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</si>
  <si>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</si>
  <si>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</si>
  <si>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</si>
  <si>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</si>
  <si>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</si>
  <si>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</si>
  <si>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</si>
  <si>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</si>
  <si>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</si>
  <si>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</si>
  <si>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</si>
  <si>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</si>
  <si>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</si>
  <si>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</si>
  <si>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</si>
  <si>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</si>
  <si>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</si>
  <si>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</si>
  <si>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</si>
  <si>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</si>
  <si>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</si>
  <si>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</si>
  <si>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</si>
  <si>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</si>
  <si>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</si>
  <si>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</si>
  <si>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</si>
  <si>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</si>
  <si>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</si>
  <si>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</si>
  <si>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</si>
  <si>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</si>
  <si>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</si>
  <si>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</si>
  <si>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</si>
  <si>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</si>
  <si>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</si>
  <si>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</si>
  <si>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</si>
  <si>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</si>
  <si>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</si>
  <si>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</si>
  <si>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</si>
  <si>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</si>
  <si>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</si>
  <si>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</si>
  <si>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</si>
  <si>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</si>
  <si>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</si>
  <si>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</si>
  <si>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</si>
  <si>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</si>
  <si>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</si>
  <si>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</si>
  <si>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</si>
  <si>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</si>
  <si>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</si>
  <si>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</si>
  <si>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</si>
  <si>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</si>
  <si>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</si>
  <si>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</si>
  <si>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</si>
  <si>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</si>
  <si>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</si>
  <si>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</si>
  <si>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</si>
  <si>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</si>
  <si>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</si>
  <si>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</si>
  <si>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</si>
  <si>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</si>
  <si>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</si>
  <si>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</si>
  <si>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</si>
  <si>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</si>
  <si>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</si>
  <si>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</si>
  <si>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</si>
  <si>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</si>
  <si>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</si>
  <si>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</si>
  <si>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</si>
  <si>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</si>
  <si>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</si>
  <si>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</si>
  <si>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</si>
  <si>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</si>
  <si>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</si>
  <si>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</si>
  <si>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</si>
  <si>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</si>
  <si>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</si>
  <si>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</si>
  <si>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</si>
  <si>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</si>
  <si>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</si>
  <si>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</si>
  <si>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</si>
  <si>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</si>
  <si>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</si>
  <si>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</si>
  <si>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</si>
  <si>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</si>
  <si>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</si>
  <si>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</si>
  <si>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</si>
  <si>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</si>
  <si>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</si>
  <si>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</si>
  <si>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</si>
  <si>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</si>
  <si>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</si>
  <si>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</si>
  <si>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</si>
  <si>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</si>
  <si>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</si>
  <si>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</si>
  <si>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</si>
  <si>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</si>
  <si>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</si>
  <si>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</si>
  <si>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</si>
  <si>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</si>
  <si>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</si>
  <si>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</si>
  <si>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</si>
  <si>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</si>
  <si>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</si>
  <si>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</si>
  <si>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</si>
  <si>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</si>
  <si>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</si>
  <si>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</si>
  <si>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</si>
  <si>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</si>
  <si>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</si>
  <si>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</si>
  <si>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</si>
  <si>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</si>
  <si>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</si>
  <si>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</si>
  <si>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</si>
  <si>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</si>
  <si>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</si>
  <si>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</si>
  <si>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</si>
  <si>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</si>
  <si>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</si>
  <si>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</si>
  <si>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</si>
  <si>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</si>
  <si>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</si>
  <si>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</si>
  <si>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</si>
  <si>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</si>
  <si>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</si>
  <si>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</si>
  <si>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</si>
  <si>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</si>
  <si>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</si>
  <si>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</si>
  <si>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</si>
  <si>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</si>
  <si>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</si>
  <si>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</si>
  <si>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</si>
  <si>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</si>
  <si>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</si>
  <si>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</si>
  <si>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</si>
  <si>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</si>
  <si>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</si>
  <si>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</si>
  <si>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</si>
  <si>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</si>
  <si>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</si>
  <si>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</si>
  <si>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</si>
  <si>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</si>
  <si>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</si>
  <si>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</si>
  <si>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</si>
  <si>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</si>
  <si>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</si>
  <si>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</si>
  <si>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</si>
  <si>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</si>
  <si>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</si>
  <si>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</si>
  <si>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</si>
  <si>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</si>
  <si>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</si>
  <si>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</si>
  <si>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</si>
  <si>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</si>
  <si>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</si>
  <si>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</si>
  <si>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</si>
  <si>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</si>
  <si>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</si>
  <si>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</si>
  <si>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</si>
  <si>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</si>
  <si>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</si>
  <si>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</si>
  <si>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</si>
  <si>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</si>
  <si>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</si>
  <si>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</si>
  <si>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</si>
  <si>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</si>
  <si>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</si>
  <si>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</si>
  <si>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</si>
  <si>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</si>
  <si>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</si>
  <si>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</si>
  <si>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</si>
  <si>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</si>
  <si>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</si>
  <si>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</si>
  <si>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</si>
  <si>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</si>
  <si>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</si>
  <si>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</si>
  <si>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</si>
  <si>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</si>
  <si>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</si>
  <si>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</si>
  <si>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</si>
  <si>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</si>
  <si>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</si>
  <si>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</si>
  <si>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</si>
  <si>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</si>
  <si>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</si>
  <si>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</si>
  <si>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</si>
  <si>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</si>
  <si>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</si>
  <si>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</si>
  <si>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</si>
  <si>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</si>
  <si>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</si>
  <si>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</si>
  <si>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</si>
  <si>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</si>
  <si>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</si>
  <si>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</si>
  <si>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</si>
  <si>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</si>
  <si>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</si>
  <si>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</si>
  <si>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</si>
  <si>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</si>
  <si>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</si>
  <si>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</si>
  <si>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</si>
  <si>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</si>
  <si>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</si>
  <si>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</si>
  <si>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</si>
  <si>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</si>
  <si>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</si>
  <si>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</si>
  <si>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</si>
  <si>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</si>
  <si>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</si>
  <si>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</si>
  <si>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</si>
  <si>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</si>
  <si>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</si>
  <si>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</si>
  <si>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</si>
  <si>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</si>
  <si>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</si>
  <si>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</si>
  <si>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</si>
  <si>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</si>
  <si>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</si>
  <si>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</si>
  <si>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</si>
  <si>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</si>
  <si>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</si>
  <si>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</si>
  <si>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</si>
  <si>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</si>
  <si>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</si>
  <si>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</si>
  <si>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</si>
  <si>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</si>
  <si>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</si>
  <si>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</si>
  <si>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</si>
  <si>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</si>
  <si>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</si>
  <si>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</si>
  <si>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</si>
  <si>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</si>
  <si>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</si>
  <si>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</si>
  <si>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</si>
  <si>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</si>
  <si>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</si>
  <si>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</si>
  <si>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</si>
  <si>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</si>
  <si>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</si>
  <si>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</si>
  <si>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</si>
  <si>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</si>
  <si>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</si>
  <si>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</si>
  <si>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</si>
  <si>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</si>
  <si>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</si>
  <si>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</si>
  <si>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</si>
  <si>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</si>
  <si>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</si>
  <si>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</si>
  <si>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</si>
  <si>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</si>
  <si>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</si>
  <si>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</si>
  <si>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</si>
  <si>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</si>
  <si>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</si>
  <si>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</si>
  <si>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</si>
  <si>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</si>
  <si>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</si>
  <si>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</si>
  <si>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</si>
  <si>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</si>
  <si>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</si>
  <si>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</si>
  <si>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</si>
  <si>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</si>
  <si>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</si>
  <si>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</si>
  <si>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</si>
  <si>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</si>
  <si>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</si>
  <si>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</si>
  <si>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</si>
  <si>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</si>
  <si>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</si>
  <si>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</si>
  <si>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</si>
  <si>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</si>
  <si>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</si>
  <si>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</si>
  <si>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</si>
  <si>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</si>
  <si>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</si>
  <si>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</si>
  <si>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</si>
  <si>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</si>
  <si>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</si>
  <si>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</si>
  <si>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</si>
  <si>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</si>
  <si>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</si>
  <si>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</si>
  <si>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</si>
  <si>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</si>
  <si>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</si>
  <si>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</si>
  <si>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</si>
  <si>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</si>
  <si>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</si>
  <si>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</si>
  <si>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</si>
  <si>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</si>
  <si>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</si>
  <si>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</si>
  <si>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</si>
  <si>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</si>
  <si>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</si>
  <si>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</si>
  <si>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</si>
  <si>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</si>
  <si>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</si>
  <si>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</si>
  <si>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</si>
  <si>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</si>
  <si>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</si>
  <si>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</si>
  <si>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</si>
  <si>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</si>
  <si>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</si>
  <si>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</si>
  <si>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</si>
  <si>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</si>
  <si>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</si>
  <si>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</si>
  <si>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</si>
  <si>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</si>
  <si>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</si>
  <si>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</si>
  <si>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</si>
  <si>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</si>
  <si>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</si>
  <si>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</si>
  <si>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</si>
  <si>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</si>
  <si>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</si>
  <si>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</si>
  <si>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</si>
  <si>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</si>
  <si>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</si>
  <si>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</si>
  <si>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</si>
  <si>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</si>
  <si>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</si>
  <si>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</si>
  <si>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</si>
  <si>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</si>
  <si>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</si>
  <si>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</si>
  <si>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</si>
  <si>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</si>
  <si>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</si>
  <si>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</si>
  <si>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</si>
  <si>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</si>
  <si>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</si>
  <si>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</si>
  <si>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</si>
  <si>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</si>
  <si>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</si>
  <si>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</si>
  <si>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</si>
  <si>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</si>
  <si>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</si>
  <si>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</si>
  <si>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</si>
  <si>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</si>
  <si>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</si>
  <si>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</si>
  <si>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</si>
  <si>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</si>
  <si>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</si>
  <si>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</si>
  <si>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</si>
  <si>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</si>
  <si>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</si>
  <si>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</si>
  <si>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</si>
  <si>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</si>
  <si>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</si>
  <si>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</si>
  <si>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</si>
  <si>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</si>
  <si>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</si>
  <si>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</si>
  <si>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</si>
  <si>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</si>
  <si>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</si>
  <si>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</si>
  <si>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</si>
  <si>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</si>
  <si>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</si>
  <si>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</si>
  <si>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</si>
  <si>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</si>
  <si>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</si>
  <si>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</si>
  <si>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</si>
  <si>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</si>
  <si>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</si>
  <si>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</si>
  <si>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</si>
  <si>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</si>
  <si>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</si>
  <si>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</si>
  <si>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</si>
  <si>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</si>
  <si>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</si>
  <si>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</si>
  <si>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</si>
  <si>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</si>
  <si>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</si>
  <si>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</si>
  <si>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</si>
  <si>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</si>
  <si>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</si>
  <si>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</si>
  <si>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</si>
  <si>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</si>
  <si>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</si>
  <si>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</si>
  <si>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</si>
  <si>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</si>
  <si>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</si>
  <si>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</si>
  <si>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</si>
  <si>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</si>
  <si>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</si>
  <si>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</si>
  <si>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</si>
  <si>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</si>
  <si>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</si>
  <si>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</si>
  <si>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</si>
  <si>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</si>
  <si>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</si>
  <si>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</si>
  <si>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</si>
  <si>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</si>
  <si>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</si>
  <si>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</si>
  <si>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</si>
  <si>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</si>
  <si>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</si>
  <si>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</si>
  <si>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</si>
  <si>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</si>
  <si>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</si>
  <si>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</si>
  <si>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</si>
  <si>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</si>
  <si>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</si>
  <si>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</si>
  <si>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</si>
  <si>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</si>
  <si>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</si>
  <si>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</si>
  <si>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</si>
  <si>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</si>
  <si>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</si>
  <si>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</si>
  <si>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</si>
  <si>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</si>
  <si>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</si>
  <si>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</si>
  <si>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</si>
  <si>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</si>
  <si>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</si>
  <si>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</si>
  <si>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</si>
  <si>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</si>
  <si>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</si>
  <si>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</si>
  <si>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</si>
  <si>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</si>
  <si>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</si>
  <si>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</si>
  <si>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</si>
  <si>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</si>
  <si>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</si>
  <si>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</si>
  <si>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</si>
  <si>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</si>
  <si>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</si>
  <si>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</si>
  <si>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</si>
  <si>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</si>
  <si>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</si>
  <si>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</si>
  <si>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</si>
  <si>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</si>
  <si>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</si>
  <si>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</si>
  <si>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</si>
  <si>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</si>
  <si>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</si>
  <si>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</si>
  <si>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</si>
  <si>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</si>
  <si>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</si>
  <si>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</si>
  <si>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</si>
  <si>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</si>
  <si>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</si>
  <si>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</si>
  <si>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</si>
  <si>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</si>
  <si>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</si>
  <si>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</si>
  <si>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</si>
  <si>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</si>
  <si>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</si>
  <si>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</si>
  <si>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</si>
  <si>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</si>
  <si>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</si>
  <si>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</si>
  <si>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</si>
  <si>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</si>
  <si>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</si>
  <si>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</si>
  <si>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</si>
  <si>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</si>
  <si>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</si>
  <si>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</si>
  <si>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</si>
  <si>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</si>
  <si>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</si>
  <si>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</si>
  <si>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</si>
  <si>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</si>
  <si>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</si>
  <si>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</si>
  <si>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</si>
  <si>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</si>
  <si>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</si>
  <si>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</si>
  <si>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</si>
  <si>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</si>
  <si>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</si>
  <si>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</si>
  <si>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</si>
  <si>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</si>
  <si>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</si>
  <si>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</si>
  <si>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</si>
  <si>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</si>
  <si>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</si>
  <si>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</si>
  <si>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</si>
  <si>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</si>
  <si>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</si>
  <si>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</si>
  <si>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</si>
  <si>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</si>
  <si>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</si>
  <si>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</si>
  <si>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</si>
  <si>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</si>
  <si>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</si>
  <si>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</si>
  <si>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</si>
  <si>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</si>
  <si>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</si>
  <si>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</si>
  <si>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</si>
  <si>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</si>
  <si>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</si>
  <si>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</si>
  <si>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</si>
  <si>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</si>
  <si>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</si>
  <si>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</si>
  <si>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</si>
  <si>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</si>
  <si>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</si>
  <si>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</si>
  <si>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</si>
  <si>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</si>
  <si>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</si>
  <si>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</si>
  <si>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</si>
  <si>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</si>
  <si>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</si>
  <si>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</si>
  <si>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</si>
  <si>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</si>
  <si>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</si>
  <si>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</si>
  <si>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</si>
  <si>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</si>
  <si>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</si>
  <si>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</si>
  <si>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</si>
  <si>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</si>
  <si>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</si>
  <si>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</si>
  <si>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</si>
  <si>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</si>
  <si>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</si>
  <si>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</si>
  <si>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</si>
  <si>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</si>
  <si>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</si>
  <si>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</si>
  <si>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</si>
  <si>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</si>
  <si>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</si>
  <si>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</si>
  <si>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</si>
  <si>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</si>
  <si>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</si>
  <si>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</si>
  <si>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</si>
  <si>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</si>
  <si>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</si>
  <si>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</si>
  <si>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</si>
  <si>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</si>
  <si>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</si>
  <si>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</si>
  <si>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</si>
  <si>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</si>
  <si>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</si>
  <si>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</si>
  <si>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</si>
  <si>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</si>
  <si>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</si>
  <si>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</si>
  <si>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</si>
  <si>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</si>
  <si>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</si>
  <si>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</si>
  <si>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</si>
  <si>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</si>
  <si>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</si>
  <si>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</si>
  <si>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</si>
  <si>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</si>
  <si>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</si>
  <si>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</si>
  <si>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</si>
  <si>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</si>
  <si>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</si>
  <si>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</si>
  <si>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</si>
  <si>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</si>
  <si>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</si>
  <si>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</si>
  <si>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</si>
  <si>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</si>
  <si>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</si>
  <si>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</si>
  <si>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</si>
  <si>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</si>
  <si>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</si>
  <si>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</si>
  <si>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</si>
  <si>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</si>
  <si>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</si>
  <si>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</si>
  <si>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</si>
  <si>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</si>
  <si>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</si>
  <si>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</si>
  <si>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</si>
  <si>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</si>
  <si>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</si>
  <si>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</si>
  <si>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</si>
  <si>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</si>
  <si>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</si>
  <si>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</si>
  <si>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</si>
  <si>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</si>
  <si>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</si>
  <si>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</si>
  <si>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</si>
  <si>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</si>
  <si>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</si>
  <si>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</si>
  <si>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</si>
  <si>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</si>
  <si>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</si>
  <si>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</si>
  <si>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</si>
  <si>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</si>
  <si>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</si>
  <si>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</si>
  <si>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</si>
  <si>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</si>
  <si>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</si>
  <si>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</si>
  <si>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</si>
  <si>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</si>
  <si>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</si>
  <si>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</si>
  <si>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</si>
  <si>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</si>
  <si>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</si>
  <si>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</si>
  <si>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</si>
  <si>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</si>
  <si>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</si>
  <si>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</si>
  <si>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</si>
  <si>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</si>
  <si>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</si>
  <si>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</si>
  <si>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</si>
  <si>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</si>
  <si>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</si>
  <si>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</si>
  <si>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</si>
  <si>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</si>
  <si>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</si>
  <si>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</si>
  <si>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</si>
  <si>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</si>
  <si>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</si>
  <si>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</si>
  <si>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</si>
  <si>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</si>
  <si>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</si>
  <si>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</si>
  <si>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</si>
  <si>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</si>
  <si>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</si>
  <si>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</si>
  <si>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</si>
  <si>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</si>
  <si>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</si>
  <si>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</si>
  <si>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</si>
  <si>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</si>
  <si>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</si>
  <si>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</si>
  <si>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</si>
  <si>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</si>
  <si>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</si>
  <si>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</si>
  <si>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</si>
  <si>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</si>
  <si>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</si>
  <si>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</si>
  <si>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</si>
  <si>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</si>
  <si>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</si>
  <si>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</si>
  <si>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</si>
  <si>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</si>
  <si>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</si>
  <si>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</si>
  <si>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</si>
  <si>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</si>
  <si>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</si>
  <si>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</si>
  <si>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</si>
  <si>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</si>
  <si>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</si>
  <si>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</si>
  <si>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</si>
  <si>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</si>
  <si>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</si>
  <si>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</si>
  <si>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</si>
  <si>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</si>
  <si>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</si>
  <si>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</si>
  <si>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</si>
  <si>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</si>
  <si>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</si>
  <si>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</si>
  <si>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</si>
  <si>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</si>
  <si>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</si>
  <si>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</si>
  <si>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</si>
  <si>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</si>
  <si>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</si>
  <si>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</si>
  <si>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</si>
  <si>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</si>
  <si>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</si>
  <si>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</si>
  <si>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</si>
  <si>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</si>
  <si>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</si>
  <si>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</si>
  <si>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</si>
  <si>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</si>
  <si>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</si>
  <si>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</si>
  <si>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</si>
  <si>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</si>
  <si>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</si>
  <si>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</si>
  <si>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</si>
  <si>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</si>
  <si>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</si>
  <si>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</si>
  <si>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</si>
  <si>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</si>
  <si>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</si>
  <si>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</si>
  <si>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</si>
  <si>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</si>
  <si>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</si>
  <si>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</si>
  <si>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</si>
  <si>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</si>
  <si>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</si>
  <si>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</si>
  <si>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</si>
  <si>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</si>
  <si>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</si>
  <si>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</si>
  <si>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</si>
  <si>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</si>
  <si>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</si>
  <si>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</si>
  <si>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</si>
  <si>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</si>
  <si>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</si>
  <si>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</si>
  <si>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</si>
  <si>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</si>
  <si>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</si>
  <si>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</si>
  <si>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</si>
  <si>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</si>
  <si>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</si>
  <si>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</si>
  <si>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</si>
  <si>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</si>
  <si>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</si>
  <si>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</si>
  <si>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</si>
  <si>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</si>
  <si>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</si>
  <si>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</si>
  <si>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</si>
  <si>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</si>
  <si>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</si>
  <si>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</si>
  <si>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</si>
  <si>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</si>
  <si>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</si>
  <si>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</si>
  <si>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</si>
  <si>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</si>
  <si>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</si>
  <si>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</si>
  <si>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</si>
  <si>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</si>
  <si>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</si>
  <si>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</si>
  <si>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</si>
  <si>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</si>
  <si>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</si>
  <si>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</si>
  <si>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</si>
  <si>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</si>
  <si>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</si>
  <si>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</si>
  <si>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</si>
  <si>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</si>
  <si>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</si>
  <si>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</si>
  <si>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</si>
  <si>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</si>
  <si>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</si>
  <si>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</si>
  <si>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</si>
  <si>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</si>
  <si>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</si>
  <si>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</si>
  <si>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</si>
  <si>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</si>
  <si>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</si>
  <si>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</si>
  <si>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</si>
  <si>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</si>
  <si>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</si>
  <si>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</si>
  <si>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</si>
  <si>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</si>
  <si>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</si>
  <si>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</si>
  <si>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</si>
  <si>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</si>
  <si>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</si>
  <si>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</si>
  <si>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</si>
  <si>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</si>
  <si>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</si>
  <si>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</si>
  <si>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</si>
  <si>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</si>
  <si>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</si>
  <si>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</si>
  <si>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</si>
  <si>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</si>
  <si>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</si>
  <si>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</si>
  <si>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</si>
  <si>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</si>
  <si>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</si>
  <si>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</si>
  <si>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</si>
  <si>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</si>
  <si>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</si>
  <si>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</si>
  <si>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</si>
  <si>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</si>
  <si>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</si>
  <si>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</si>
  <si>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</si>
  <si>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</si>
  <si>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</si>
  <si>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</si>
  <si>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</si>
  <si>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</si>
  <si>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</si>
  <si>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</si>
  <si>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</si>
  <si>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</si>
  <si>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</si>
  <si>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</si>
  <si>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</si>
  <si>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</si>
  <si>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</si>
  <si>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</si>
  <si>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</si>
  <si>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</si>
  <si>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</si>
  <si>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</si>
  <si>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</si>
  <si>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</si>
  <si>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</si>
  <si>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</si>
  <si>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</si>
  <si>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</si>
  <si>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</si>
  <si>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</si>
  <si>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</si>
  <si>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</si>
  <si>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</si>
  <si>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</si>
  <si>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</si>
  <si>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</si>
  <si>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</si>
  <si>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</si>
  <si>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</si>
  <si>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</si>
  <si>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</si>
  <si>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</si>
  <si>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</si>
  <si>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</si>
  <si>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</si>
  <si>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</si>
  <si>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</si>
  <si>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</si>
  <si>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</si>
  <si>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</si>
  <si>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</si>
  <si>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</si>
  <si>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</si>
  <si>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</si>
  <si>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</si>
  <si>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</si>
  <si>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</si>
  <si>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</si>
  <si>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</si>
  <si>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</si>
  <si>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</si>
  <si>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</si>
  <si>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</si>
  <si>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</si>
  <si>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</si>
  <si>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</si>
  <si>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</si>
  <si>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</si>
  <si>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</si>
  <si>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</si>
  <si>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</si>
  <si>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</si>
  <si>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</si>
  <si>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</si>
  <si>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</si>
  <si>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</si>
  <si>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</si>
  <si>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</si>
  <si>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</si>
  <si>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</si>
  <si>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</si>
  <si>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</si>
  <si>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</si>
  <si>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</si>
  <si>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</si>
  <si>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</si>
  <si>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</si>
  <si>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</si>
  <si>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</si>
  <si>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</si>
  <si>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</si>
  <si>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</si>
  <si>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</si>
  <si>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</si>
  <si>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</si>
  <si>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</si>
  <si>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</si>
  <si>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</si>
  <si>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</si>
  <si>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</si>
  <si>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</si>
  <si>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</si>
  <si>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</si>
  <si>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</si>
  <si>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</si>
  <si>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</si>
  <si>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</si>
  <si>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</si>
  <si>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</si>
  <si>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</si>
  <si>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</si>
  <si>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</si>
  <si>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</si>
  <si>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</si>
  <si>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</si>
  <si>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</si>
  <si>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</si>
  <si>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</si>
  <si>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</si>
  <si>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</si>
  <si>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</si>
  <si>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</si>
  <si>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</si>
  <si>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</si>
  <si>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</si>
  <si>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</si>
  <si>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</si>
  <si>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</si>
  <si>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</si>
  <si>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</si>
  <si>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</si>
  <si>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</si>
  <si>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</si>
  <si>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</si>
  <si>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</si>
  <si>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</si>
  <si>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</si>
  <si>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</si>
  <si>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</si>
  <si>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</si>
  <si>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</si>
  <si>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</si>
  <si>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</si>
  <si>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</si>
  <si>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</si>
  <si>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</si>
  <si>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</si>
  <si>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</si>
  <si>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</si>
  <si>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</si>
  <si>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</si>
  <si>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</si>
  <si>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</si>
  <si>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</si>
  <si>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</si>
  <si>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</si>
  <si>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</si>
  <si>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</si>
  <si>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</si>
  <si>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</si>
  <si>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</si>
  <si>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</si>
  <si>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</si>
  <si>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</si>
  <si>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</si>
  <si>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</si>
  <si>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</si>
  <si>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</si>
  <si>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</si>
  <si>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</si>
  <si>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</si>
  <si>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</si>
  <si>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</si>
  <si>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</si>
  <si>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</si>
  <si>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</si>
  <si>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</si>
  <si>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</si>
  <si>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</si>
  <si>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</si>
  <si>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</si>
  <si>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</si>
  <si>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</si>
  <si>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</si>
  <si>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</si>
  <si>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</si>
  <si>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</si>
  <si>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</si>
  <si>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</si>
  <si>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</si>
  <si>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</si>
  <si>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</si>
  <si>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</si>
  <si>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</si>
  <si>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</si>
  <si>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</si>
  <si>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</si>
  <si>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</si>
  <si>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</si>
  <si>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</si>
  <si>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</si>
  <si>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</si>
  <si>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</si>
  <si>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</si>
  <si>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</si>
  <si>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</si>
  <si>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</si>
  <si>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</si>
  <si>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</si>
  <si>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</si>
  <si>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</si>
  <si>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</si>
  <si>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</si>
  <si>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</si>
  <si>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</si>
  <si>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</si>
  <si>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</si>
  <si>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</si>
  <si>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</si>
  <si>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</si>
  <si>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</si>
  <si>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</si>
  <si>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</si>
  <si>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</si>
  <si>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</si>
  <si>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</si>
  <si>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</si>
  <si>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</si>
  <si>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</si>
  <si>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</si>
  <si>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</si>
  <si>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</si>
  <si>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</si>
  <si>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</si>
  <si>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</si>
  <si>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</si>
  <si>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</si>
  <si>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</si>
  <si>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</si>
  <si>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</si>
  <si>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</si>
  <si>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</si>
  <si>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</si>
  <si>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</si>
  <si>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</si>
  <si>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</si>
  <si>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</si>
  <si>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</si>
  <si>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</si>
  <si>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</si>
  <si>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</si>
  <si>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</si>
  <si>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</si>
  <si>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</si>
  <si>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</si>
  <si>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</si>
  <si>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</si>
  <si>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</si>
  <si>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</si>
  <si>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</si>
  <si>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</si>
  <si>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</si>
  <si>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</si>
  <si>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</si>
  <si>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</si>
  <si>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</si>
  <si>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</si>
  <si>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</si>
  <si>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</si>
  <si>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</si>
  <si>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</si>
  <si>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</si>
  <si>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</si>
  <si>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</si>
  <si>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</si>
  <si>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</si>
  <si>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</si>
  <si>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</si>
  <si>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</si>
  <si>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</si>
  <si>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</si>
  <si>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</si>
  <si>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</si>
  <si>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</si>
  <si>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</si>
  <si>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</si>
  <si>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</si>
  <si>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</si>
  <si>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</si>
  <si>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</si>
  <si>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</si>
  <si>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</si>
  <si>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</si>
  <si>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</si>
  <si>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</si>
  <si>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</si>
  <si>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</si>
  <si>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</si>
  <si>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</si>
  <si>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</si>
  <si>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</si>
  <si>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</si>
  <si>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</si>
  <si>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</si>
  <si>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</si>
  <si>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</si>
  <si>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</si>
  <si>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</si>
  <si>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</si>
  <si>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</si>
  <si>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</si>
  <si>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</si>
  <si>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</si>
  <si>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</si>
  <si>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</si>
  <si>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</si>
  <si>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</si>
  <si>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</si>
  <si>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</si>
  <si>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</si>
  <si>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</si>
  <si>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</si>
  <si>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</si>
  <si>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</si>
  <si>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</si>
  <si>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</si>
  <si>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</si>
  <si>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</si>
  <si>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</si>
  <si>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</si>
  <si>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</si>
  <si>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</si>
  <si>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</si>
  <si>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</si>
  <si>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</si>
  <si>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</si>
  <si>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</si>
  <si>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</si>
  <si>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</si>
  <si>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</si>
  <si>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</si>
  <si>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</si>
  <si>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</si>
  <si>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</si>
  <si>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</si>
  <si>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</si>
  <si>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</si>
  <si>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</si>
  <si>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</si>
  <si>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</si>
  <si>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</si>
  <si>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</si>
  <si>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</si>
  <si>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</si>
  <si>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</si>
  <si>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</si>
  <si>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</si>
  <si>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</si>
  <si>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</si>
  <si>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</si>
  <si>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</si>
  <si>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</si>
  <si>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</si>
  <si>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</si>
  <si>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</si>
  <si>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</si>
  <si>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</si>
  <si>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</si>
  <si>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</si>
  <si>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</si>
  <si>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</si>
  <si>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</si>
  <si>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</si>
  <si>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</si>
  <si>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</si>
  <si>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</si>
  <si>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</si>
  <si>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</si>
  <si>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</si>
  <si>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</si>
  <si>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</si>
  <si>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</si>
  <si>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</si>
  <si>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</si>
  <si>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</si>
  <si>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</si>
  <si>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</si>
  <si>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</si>
  <si>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</si>
  <si>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</si>
  <si>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</si>
  <si>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</si>
  <si>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</si>
  <si>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</si>
  <si>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</si>
  <si>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</si>
  <si>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</si>
  <si>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</si>
  <si>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</si>
  <si>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</si>
  <si>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</si>
  <si>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</si>
  <si>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</si>
  <si>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</si>
  <si>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</si>
  <si>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</si>
  <si>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</si>
  <si>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</si>
  <si>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</si>
  <si>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</si>
  <si>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</si>
  <si>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</si>
  <si>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</si>
  <si>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</si>
  <si>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</si>
  <si>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</si>
  <si>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</si>
  <si>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</si>
  <si>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</si>
  <si>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</si>
  <si>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</si>
  <si>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</si>
  <si>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</si>
  <si>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</si>
  <si>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</si>
  <si>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</si>
  <si>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</si>
  <si>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</si>
  <si>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</si>
  <si>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</si>
  <si>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</si>
  <si>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</si>
  <si>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</si>
  <si>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</si>
  <si>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</si>
  <si>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</si>
  <si>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</si>
  <si>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</si>
  <si>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</si>
  <si>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</si>
  <si>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</si>
  <si>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</si>
  <si>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</si>
  <si>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</si>
  <si>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</si>
  <si>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</si>
  <si>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</si>
  <si>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</si>
  <si>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</si>
  <si>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</si>
  <si>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</si>
  <si>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</si>
  <si>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</si>
  <si>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</si>
  <si>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</si>
  <si>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</si>
  <si>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</si>
  <si>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</si>
  <si>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</si>
  <si>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</si>
  <si>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</si>
  <si>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</si>
  <si>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</si>
  <si>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</si>
  <si>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</si>
  <si>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</si>
  <si>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</si>
  <si>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</si>
  <si>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</si>
  <si>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</si>
  <si>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</si>
  <si>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</si>
  <si>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</si>
  <si>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</si>
  <si>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</si>
  <si>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</si>
  <si>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</si>
  <si>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</si>
  <si>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</si>
  <si>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</si>
  <si>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</si>
  <si>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</si>
  <si>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</si>
  <si>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</si>
  <si>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</si>
  <si>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</si>
  <si>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</si>
  <si>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</si>
  <si>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</si>
  <si>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</si>
  <si>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</si>
  <si>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</si>
  <si>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</si>
  <si>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</si>
  <si>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</si>
  <si>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</si>
  <si>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</si>
  <si>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</si>
  <si>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</si>
  <si>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</si>
  <si>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</si>
  <si>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</si>
  <si>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</si>
  <si>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</si>
  <si>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</si>
  <si>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</si>
  <si>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</si>
  <si>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</si>
  <si>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</si>
  <si>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</si>
  <si>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</si>
  <si>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</si>
  <si>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</si>
  <si>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</si>
  <si>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</si>
  <si>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</si>
  <si>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</si>
  <si>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</si>
  <si>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</si>
  <si>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</si>
  <si>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</si>
  <si>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</si>
  <si>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</si>
  <si>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</si>
  <si>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</si>
  <si>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</si>
  <si>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</si>
  <si>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</si>
  <si>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</si>
  <si>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</si>
  <si>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</si>
  <si>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</si>
  <si>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</si>
  <si>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</si>
  <si>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</si>
  <si>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</si>
  <si>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</si>
  <si>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</si>
  <si>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</si>
  <si>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</si>
  <si>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</si>
  <si>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</si>
  <si>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</si>
  <si>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</si>
  <si>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</si>
  <si>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</si>
  <si>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</si>
  <si>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</si>
  <si>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</si>
  <si>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</si>
  <si>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</si>
  <si>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</si>
  <si>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</si>
  <si>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</si>
  <si>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</si>
  <si>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</si>
  <si>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</si>
  <si>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</si>
  <si>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</si>
  <si>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</si>
  <si>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</si>
  <si>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</si>
  <si>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</si>
  <si>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</si>
  <si>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</si>
  <si>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</si>
  <si>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</si>
  <si>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</si>
  <si>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</si>
  <si>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</si>
  <si>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</si>
  <si>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</si>
  <si>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</si>
  <si>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</si>
  <si>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</si>
  <si>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</si>
  <si>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</si>
  <si>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</si>
  <si>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</si>
  <si>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</si>
  <si>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</si>
  <si>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</si>
  <si>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</si>
  <si>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</si>
  <si>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</si>
  <si>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</si>
  <si>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</si>
  <si>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</si>
  <si>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</si>
  <si>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</si>
  <si>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</si>
  <si>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</si>
  <si>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</si>
  <si>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</si>
  <si>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</si>
  <si>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</si>
  <si>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</si>
  <si>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</si>
  <si>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</si>
  <si>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</si>
  <si>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</si>
  <si>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</si>
  <si>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</si>
  <si>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</si>
  <si>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</si>
  <si>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</si>
  <si>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</si>
  <si>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</si>
  <si>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</si>
  <si>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</si>
  <si>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</si>
  <si>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</si>
  <si>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</si>
  <si>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</si>
  <si>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</si>
  <si>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</si>
  <si>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</si>
  <si>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</si>
  <si>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</si>
  <si>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</si>
  <si>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</si>
  <si>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</si>
  <si>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</si>
  <si>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</si>
  <si>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</si>
  <si>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</si>
  <si>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</si>
  <si>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</si>
  <si>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</si>
  <si>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</si>
  <si>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</si>
  <si>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</si>
  <si>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</si>
  <si>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</si>
  <si>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</si>
  <si>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</si>
  <si>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</si>
  <si>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</si>
  <si>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</si>
  <si>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</si>
  <si>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</si>
  <si>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</si>
  <si>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</si>
  <si>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</si>
  <si>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</si>
  <si>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</si>
  <si>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</si>
  <si>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</si>
  <si>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</si>
  <si>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</si>
  <si>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</si>
  <si>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</si>
  <si>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</si>
  <si>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</si>
  <si>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</si>
  <si>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</si>
  <si>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</si>
  <si>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</si>
  <si>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</si>
  <si>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</si>
  <si>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</si>
  <si>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</si>
  <si>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</si>
  <si>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</si>
  <si>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</si>
  <si>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</si>
  <si>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</si>
  <si>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</si>
  <si>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</si>
  <si>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</si>
  <si>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</si>
  <si>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</si>
  <si>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</si>
  <si>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</si>
  <si>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</si>
  <si>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</si>
  <si>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</si>
  <si>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</si>
  <si>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</si>
  <si>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</si>
  <si>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</si>
  <si>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</si>
  <si>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</si>
  <si>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</si>
  <si>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</si>
  <si>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</si>
  <si>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</si>
  <si>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</si>
  <si>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</si>
  <si>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</si>
  <si>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</si>
  <si>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</si>
  <si>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</si>
  <si>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</si>
  <si>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</si>
  <si>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</si>
  <si>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</si>
  <si>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</si>
  <si>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</si>
  <si>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</si>
  <si>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</si>
  <si>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</si>
  <si>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</si>
  <si>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</si>
  <si>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</si>
  <si>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</si>
  <si>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</si>
  <si>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</si>
  <si>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</si>
  <si>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</si>
  <si>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</si>
  <si>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</si>
  <si>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</si>
  <si>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</si>
  <si>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</si>
  <si>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</si>
  <si>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</si>
  <si>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</si>
  <si>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</si>
  <si>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</si>
  <si>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</si>
  <si>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</si>
  <si>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</si>
  <si>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</si>
  <si>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</si>
  <si>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</si>
  <si>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</si>
  <si>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</si>
  <si>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</si>
  <si>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</si>
  <si>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</si>
  <si>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</si>
  <si>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</si>
  <si>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</si>
  <si>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</si>
  <si>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</si>
  <si>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</si>
  <si>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</si>
  <si>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</si>
  <si>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</si>
  <si>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</si>
  <si>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</si>
  <si>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</si>
  <si>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</si>
  <si>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</si>
  <si>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</si>
  <si>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</si>
  <si>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</si>
  <si>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</si>
  <si>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</si>
  <si>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</si>
  <si>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</si>
  <si>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</si>
  <si>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</si>
  <si>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</si>
  <si>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</si>
  <si>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</si>
  <si>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</si>
  <si>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</si>
  <si>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</si>
  <si>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</si>
  <si>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</si>
  <si>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</si>
  <si>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</si>
  <si>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</si>
  <si>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</si>
  <si>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</si>
  <si>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</si>
  <si>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</si>
  <si>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</si>
  <si>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</si>
  <si>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</si>
  <si>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</si>
  <si>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</si>
  <si>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</si>
  <si>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</si>
  <si>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</si>
  <si>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</si>
  <si>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</si>
  <si>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</si>
  <si>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</si>
  <si>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</si>
  <si>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</si>
  <si>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</si>
  <si>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</si>
  <si>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</si>
  <si>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</si>
  <si>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</si>
  <si>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</si>
  <si>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</si>
  <si>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</si>
  <si>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</si>
  <si>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</si>
  <si>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</si>
  <si>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</si>
  <si>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</si>
  <si>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</si>
  <si>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</si>
  <si>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</si>
  <si>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</si>
  <si>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</si>
  <si>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</si>
  <si>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</si>
  <si>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</si>
  <si>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</si>
  <si>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</si>
  <si>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</si>
  <si>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</si>
  <si>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</si>
  <si>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</si>
  <si>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</si>
  <si>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</si>
  <si>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</si>
  <si>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</si>
  <si>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</si>
  <si>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</si>
  <si>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</si>
  <si>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</si>
  <si>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</si>
  <si>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</si>
  <si>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</si>
  <si>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</si>
  <si>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</si>
  <si>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</si>
  <si>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</si>
  <si>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</si>
  <si>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</si>
  <si>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</si>
  <si>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</si>
  <si>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</si>
  <si>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</si>
  <si>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</si>
  <si>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</si>
  <si>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</si>
  <si>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</si>
  <si>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</si>
  <si>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</si>
  <si>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</si>
  <si>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</si>
  <si>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</si>
  <si>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</si>
  <si>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</si>
  <si>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</si>
  <si>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</si>
  <si>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</si>
  <si>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</si>
  <si>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</si>
  <si>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</si>
  <si>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</si>
  <si>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</si>
  <si>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</si>
  <si>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</si>
  <si>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</si>
  <si>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</si>
  <si>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</si>
  <si>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</si>
  <si>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</si>
  <si>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</si>
  <si>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</si>
  <si>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</si>
  <si>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</si>
  <si>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</si>
  <si>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</si>
  <si>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</si>
  <si>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</si>
  <si>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</si>
  <si>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</si>
  <si>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</si>
  <si>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</si>
  <si>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</si>
  <si>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</si>
  <si>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</si>
  <si>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</si>
  <si>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</si>
  <si>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</si>
  <si>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</si>
  <si>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</si>
  <si>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</si>
  <si>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</si>
  <si>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</si>
  <si>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</si>
  <si>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</si>
  <si>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</si>
  <si>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</si>
  <si>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</si>
  <si>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</si>
  <si>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</si>
  <si>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</si>
  <si>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</si>
  <si>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</si>
  <si>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</si>
  <si>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</si>
  <si>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</si>
  <si>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</si>
  <si>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</si>
  <si>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</si>
  <si>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</si>
  <si>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</si>
  <si>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</si>
  <si>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</si>
  <si>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</si>
  <si>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</si>
  <si>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</si>
  <si>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</si>
  <si>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</si>
  <si>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</si>
  <si>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</si>
  <si>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</si>
  <si>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</si>
  <si>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</si>
  <si>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</si>
  <si>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</si>
  <si>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</si>
  <si>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</si>
  <si>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</si>
  <si>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</si>
  <si>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</si>
  <si>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</si>
  <si>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</si>
  <si>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</si>
  <si>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</si>
  <si>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</si>
  <si>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</si>
  <si>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</si>
  <si>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</si>
  <si>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</si>
  <si>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</si>
  <si>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</si>
  <si>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</si>
  <si>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</si>
  <si>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</si>
  <si>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</si>
  <si>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</si>
  <si>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</si>
  <si>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</si>
  <si>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</si>
  <si>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</si>
  <si>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</si>
  <si>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</si>
  <si>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</si>
  <si>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</si>
  <si>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</si>
  <si>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</si>
  <si>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</si>
  <si>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</si>
  <si>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</si>
  <si>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</si>
  <si>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</si>
  <si>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</si>
  <si>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</si>
  <si>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</si>
  <si>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</si>
  <si>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</si>
  <si>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</si>
  <si>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</si>
  <si>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</si>
  <si>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</si>
  <si>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</si>
  <si>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</si>
  <si>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</si>
  <si>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</si>
  <si>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</si>
  <si>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</si>
  <si>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</si>
  <si>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</si>
  <si>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</si>
  <si>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</si>
  <si>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</si>
  <si>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</si>
  <si>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</si>
  <si>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</si>
  <si>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</si>
  <si>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</si>
  <si>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</si>
  <si>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</si>
  <si>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</si>
  <si>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</si>
  <si>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</si>
  <si>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</si>
  <si>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</si>
  <si>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</si>
  <si>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</si>
  <si>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</si>
  <si>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</si>
  <si>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</si>
  <si>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</si>
  <si>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</si>
  <si>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</si>
  <si>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</si>
  <si>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</si>
  <si>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</si>
  <si>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</si>
  <si>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</si>
  <si>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</si>
  <si>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</si>
  <si>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</si>
  <si>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</si>
  <si>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</si>
  <si>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</si>
  <si>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</si>
  <si>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</si>
  <si>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</si>
  <si>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</si>
  <si>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</si>
  <si>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</si>
  <si>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</si>
  <si>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</si>
  <si>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</si>
  <si>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</si>
  <si>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</si>
  <si>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</si>
  <si>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</si>
  <si>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</si>
  <si>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</si>
  <si>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</si>
  <si>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</si>
  <si>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</si>
  <si>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</si>
  <si>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</si>
  <si>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</si>
  <si>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</si>
  <si>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</si>
  <si>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</si>
  <si>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</si>
  <si>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</si>
  <si>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</si>
  <si>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</si>
  <si>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</si>
  <si>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</si>
  <si>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</si>
  <si>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</si>
  <si>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</si>
  <si>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</si>
  <si>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</si>
  <si>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</si>
  <si>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</si>
  <si>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</si>
  <si>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</si>
  <si>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</si>
  <si>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</si>
  <si>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</si>
  <si>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</si>
  <si>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</si>
  <si>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</si>
  <si>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</si>
  <si>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</si>
  <si>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</si>
  <si>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</si>
  <si>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</si>
  <si>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</si>
  <si>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</si>
  <si>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</si>
  <si>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</si>
  <si>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</si>
  <si>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</si>
  <si>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</si>
  <si>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</si>
  <si>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</si>
  <si>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</si>
  <si>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</si>
  <si>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</si>
  <si>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</si>
  <si>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</si>
  <si>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</si>
  <si>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</si>
  <si>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</si>
  <si>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</si>
  <si>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</si>
  <si>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</si>
  <si>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</si>
  <si>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</si>
  <si>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</si>
  <si>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</si>
  <si>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</si>
  <si>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</si>
  <si>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</si>
  <si>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</si>
  <si>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</si>
  <si>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</si>
  <si>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</si>
  <si>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</si>
  <si>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</si>
  <si>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</si>
  <si>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</si>
  <si>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</si>
  <si>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</si>
  <si>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</si>
  <si>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</si>
  <si>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</si>
  <si>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</si>
  <si>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</si>
  <si>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</si>
  <si>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</si>
  <si>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</si>
  <si>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</si>
  <si>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</si>
  <si>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</si>
  <si>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</si>
  <si>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</si>
  <si>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</si>
  <si>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</si>
  <si>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</si>
  <si>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</si>
  <si>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</si>
  <si>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</si>
  <si>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</si>
  <si>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</si>
  <si>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</si>
  <si>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</si>
  <si>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</si>
  <si>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</si>
  <si>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</si>
  <si>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</si>
  <si>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</si>
  <si>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</si>
  <si>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</si>
  <si>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</si>
  <si>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</si>
  <si>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</si>
  <si>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</si>
  <si>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</si>
  <si>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</si>
  <si>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</si>
  <si>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</si>
  <si>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</si>
  <si>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</si>
  <si>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</si>
  <si>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</si>
  <si>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</si>
  <si>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</si>
  <si>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</si>
  <si>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</si>
  <si>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</si>
  <si>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</si>
  <si>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</si>
  <si>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</si>
  <si>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</si>
  <si>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</si>
  <si>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</si>
  <si>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</si>
  <si>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</si>
  <si>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</si>
  <si>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</si>
  <si>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</si>
  <si>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</si>
  <si>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</si>
  <si>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</si>
  <si>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</si>
  <si>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</si>
  <si>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</si>
  <si>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</si>
  <si>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</si>
  <si>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</si>
  <si>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</si>
  <si>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</si>
  <si>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</si>
  <si>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</si>
  <si>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</si>
  <si>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</si>
  <si>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</si>
  <si>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</si>
  <si>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</si>
  <si>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</si>
  <si>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</si>
  <si>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</si>
  <si>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</si>
  <si>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</si>
  <si>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</si>
  <si>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</si>
  <si>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</si>
  <si>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</si>
  <si>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</si>
  <si>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</si>
  <si>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</si>
  <si>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</si>
  <si>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</si>
  <si>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</si>
  <si>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</si>
  <si>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</si>
  <si>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</si>
  <si>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</si>
  <si>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</si>
  <si>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</si>
  <si>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</si>
  <si>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</si>
  <si>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</si>
  <si>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</si>
  <si>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</si>
  <si>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</si>
  <si>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</si>
  <si>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</si>
  <si>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</si>
  <si>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</si>
  <si>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</si>
  <si>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</si>
  <si>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</si>
  <si>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</si>
  <si>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</si>
  <si>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</si>
  <si>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</si>
  <si>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</si>
  <si>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</si>
  <si>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</si>
  <si>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</si>
  <si>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</si>
  <si>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</si>
  <si>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</si>
  <si>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</si>
  <si>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</si>
  <si>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</si>
  <si>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</si>
  <si>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</si>
  <si>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</si>
  <si>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</si>
  <si>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</si>
  <si>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</si>
  <si>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</si>
  <si>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</si>
  <si>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</si>
  <si>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</si>
  <si>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</si>
  <si>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</si>
  <si>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</si>
  <si>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</si>
  <si>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</si>
  <si>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</si>
  <si>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</si>
  <si>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</si>
  <si>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</si>
  <si>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</si>
  <si>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</si>
  <si>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</si>
  <si>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</si>
  <si>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</si>
  <si>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</si>
  <si>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</si>
  <si>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</si>
  <si>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</si>
  <si>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</si>
  <si>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</si>
  <si>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</si>
  <si>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</si>
  <si>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</si>
  <si>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</si>
  <si>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</si>
  <si>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</si>
  <si>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</si>
  <si>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</si>
  <si>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</si>
  <si>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</si>
  <si>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</si>
  <si>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</si>
  <si>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</si>
  <si>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</si>
  <si>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</si>
  <si>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</si>
  <si>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</si>
  <si>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</si>
  <si>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</si>
  <si>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</si>
  <si>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</si>
  <si>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</si>
  <si>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</si>
  <si>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</si>
  <si>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</si>
  <si>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</si>
  <si>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</si>
  <si>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</si>
  <si>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</si>
  <si>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</si>
  <si>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</si>
  <si>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</si>
  <si>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</si>
  <si>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</si>
  <si>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</si>
  <si>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</si>
  <si>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</si>
  <si>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</si>
  <si>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</si>
  <si>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</si>
  <si>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</si>
  <si>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</si>
  <si>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</si>
  <si>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</si>
  <si>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</si>
  <si>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</si>
  <si>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</si>
  <si>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</si>
  <si>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</si>
  <si>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</si>
  <si>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</si>
  <si>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</si>
  <si>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</si>
  <si>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</si>
  <si>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</si>
  <si>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</si>
  <si>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</si>
  <si>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</si>
  <si>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</si>
  <si>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</si>
  <si>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</si>
  <si>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</si>
  <si>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</si>
  <si>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</si>
  <si>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</si>
  <si>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</si>
  <si>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</si>
  <si>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</si>
  <si>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</si>
  <si>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</si>
  <si>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</si>
  <si>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</si>
  <si>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</si>
  <si>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</si>
  <si>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</si>
  <si>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</si>
  <si>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</si>
  <si>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</si>
  <si>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</si>
  <si>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</si>
  <si>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</si>
  <si>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</si>
  <si>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</si>
  <si>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</si>
  <si>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</si>
  <si>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</si>
  <si>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</si>
  <si>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</si>
  <si>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</si>
  <si>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</si>
  <si>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</si>
  <si>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</si>
  <si>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</si>
  <si>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</si>
  <si>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</si>
  <si>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</si>
  <si>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</si>
  <si>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</si>
  <si>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</si>
  <si>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</si>
  <si>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</si>
  <si>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</si>
  <si>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</si>
  <si>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</si>
  <si>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</si>
  <si>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</si>
  <si>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</si>
  <si>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</si>
  <si>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</si>
  <si>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</si>
  <si>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</si>
  <si>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</si>
  <si>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</si>
  <si>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</si>
  <si>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</si>
  <si>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</si>
  <si>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</si>
  <si>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</si>
  <si>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</si>
  <si>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</si>
  <si>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</si>
  <si>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</si>
  <si>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</si>
  <si>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</si>
  <si>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</si>
  <si>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</si>
  <si>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</si>
  <si>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</si>
  <si>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</si>
  <si>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</si>
  <si>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</si>
  <si>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</si>
  <si>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</si>
  <si>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</si>
  <si>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</si>
  <si>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</si>
  <si>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</si>
  <si>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</si>
  <si>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</si>
  <si>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</si>
  <si>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</si>
  <si>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</si>
  <si>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</si>
  <si>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</si>
  <si>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</si>
  <si>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</si>
  <si>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</si>
  <si>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</si>
  <si>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</si>
  <si>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</si>
  <si>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</si>
  <si>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</si>
  <si>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</si>
  <si>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</si>
  <si>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</si>
  <si>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</si>
  <si>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</si>
  <si>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</si>
  <si>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</si>
  <si>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</si>
  <si>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</si>
  <si>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</si>
  <si>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</si>
  <si>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</si>
  <si>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</si>
  <si>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</si>
  <si>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</si>
  <si>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</si>
  <si>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</si>
  <si>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</si>
  <si>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</si>
  <si>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</si>
  <si>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</si>
  <si>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</si>
  <si>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</si>
  <si>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</si>
  <si>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</si>
  <si>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</si>
  <si>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</si>
  <si>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</si>
  <si>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</si>
  <si>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</si>
  <si>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</si>
  <si>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</si>
  <si>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</si>
  <si>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</si>
  <si>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</si>
  <si>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</si>
  <si>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</si>
  <si>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</si>
  <si>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</si>
  <si>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</si>
  <si>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</si>
  <si>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</si>
  <si>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</si>
  <si>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</si>
  <si>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</si>
  <si>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</si>
  <si>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</si>
  <si>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</si>
  <si>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</si>
  <si>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</si>
  <si>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</si>
  <si>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</si>
  <si>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</si>
  <si>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</si>
  <si>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</si>
  <si>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</si>
  <si>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</si>
  <si>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</si>
  <si>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</si>
  <si>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</si>
  <si>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</si>
  <si>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</si>
  <si>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</si>
  <si>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</si>
  <si>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</si>
  <si>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</si>
  <si>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</si>
  <si>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</si>
  <si>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</si>
  <si>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</si>
  <si>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</si>
  <si>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</si>
  <si>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</si>
  <si>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</si>
  <si>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</si>
  <si>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</si>
  <si>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</si>
  <si>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</si>
  <si>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</si>
  <si>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</si>
  <si>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</si>
  <si>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</si>
  <si>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</si>
  <si>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</si>
  <si>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</si>
  <si>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</si>
  <si>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</si>
  <si>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</si>
  <si>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</si>
  <si>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</si>
  <si>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</si>
  <si>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</si>
  <si>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</si>
  <si>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</si>
  <si>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</si>
  <si>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</si>
  <si>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</si>
  <si>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</si>
  <si>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</si>
  <si>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</si>
  <si>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</si>
  <si>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</si>
  <si>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</si>
  <si>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</si>
  <si>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</si>
  <si>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</si>
  <si>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</si>
  <si>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</si>
  <si>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</si>
  <si>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</si>
  <si>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</si>
  <si>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</si>
  <si>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</si>
  <si>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</si>
  <si>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</si>
  <si>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</si>
  <si>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</si>
  <si>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</si>
  <si>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</si>
  <si>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</si>
  <si>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</si>
  <si>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</si>
  <si>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</si>
  <si>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</si>
  <si>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</si>
  <si>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</si>
  <si>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</si>
  <si>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</si>
  <si>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</si>
  <si>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</si>
  <si>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</si>
  <si>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</si>
  <si>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</si>
  <si>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</si>
  <si>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</si>
  <si>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</si>
  <si>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</si>
  <si>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</si>
  <si>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</si>
  <si>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</si>
  <si>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</si>
  <si>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</si>
  <si>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</si>
  <si>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</si>
  <si>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</si>
  <si>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</si>
  <si>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</si>
  <si>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</si>
  <si>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</si>
  <si>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</si>
  <si>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</si>
  <si>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</si>
  <si>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</si>
  <si>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</si>
  <si>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</si>
  <si>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</si>
  <si>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</si>
  <si>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</si>
  <si>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</si>
  <si>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</si>
  <si>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</si>
  <si>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</si>
  <si>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</si>
  <si>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</si>
  <si>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</si>
  <si>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</si>
  <si>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</si>
  <si>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</si>
  <si>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</si>
  <si>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</si>
  <si>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</si>
  <si>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</si>
  <si>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</si>
  <si>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</si>
  <si>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</si>
  <si>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</si>
  <si>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</si>
  <si>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</si>
  <si>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</si>
  <si>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</si>
  <si>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</si>
  <si>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</si>
  <si>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</si>
  <si>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</si>
  <si>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</si>
  <si>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</si>
  <si>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</si>
  <si>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</si>
  <si>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</si>
  <si>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</si>
  <si>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</si>
  <si>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</si>
  <si>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</si>
  <si>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</si>
  <si>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</si>
  <si>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</si>
  <si>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</si>
  <si>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</si>
  <si>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</si>
  <si>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</si>
  <si>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</si>
  <si>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</si>
  <si>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</si>
  <si>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</si>
  <si>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</si>
  <si>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</si>
  <si>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</si>
  <si>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</si>
  <si>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</si>
  <si>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</si>
  <si>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</si>
  <si>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</si>
  <si>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</si>
  <si>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</si>
  <si>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</si>
  <si>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</si>
  <si>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</si>
  <si>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</si>
  <si>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</si>
  <si>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</si>
  <si>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</si>
  <si>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</si>
  <si>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</si>
  <si>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</si>
  <si>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</si>
  <si>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</si>
  <si>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</si>
  <si>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</si>
  <si>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</si>
  <si>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</si>
  <si>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</si>
  <si>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</si>
  <si>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</si>
  <si>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</si>
  <si>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</si>
  <si>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</si>
  <si>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</si>
  <si>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</si>
  <si>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</si>
  <si>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</si>
  <si>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</si>
  <si>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</si>
  <si>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</si>
  <si>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</si>
  <si>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</si>
  <si>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</si>
  <si>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</si>
  <si>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</si>
  <si>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</si>
  <si>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</si>
  <si>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</si>
  <si>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</si>
  <si>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</si>
  <si>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</si>
  <si>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</si>
  <si>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</si>
  <si>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</si>
  <si>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</si>
  <si>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</si>
  <si>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</si>
  <si>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</si>
  <si>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</si>
  <si>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</si>
  <si>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</si>
  <si>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</si>
  <si>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</si>
  <si>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</si>
  <si>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</si>
  <si>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</si>
  <si>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</si>
  <si>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</si>
  <si>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</si>
  <si>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</si>
  <si>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</si>
  <si>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</si>
  <si>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</si>
  <si>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</si>
  <si>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</si>
  <si>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</si>
  <si>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</si>
  <si>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</si>
  <si>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</si>
  <si>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</si>
  <si>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</si>
  <si>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</si>
  <si>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</si>
  <si>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</si>
  <si>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</si>
  <si>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</si>
  <si>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</si>
  <si>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</si>
  <si>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</si>
  <si>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</si>
  <si>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</si>
  <si>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</si>
  <si>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</si>
  <si>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</si>
  <si>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</si>
  <si>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</si>
  <si>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</si>
  <si>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</si>
  <si>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</si>
  <si>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</si>
  <si>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</si>
  <si>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</si>
  <si>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</si>
  <si>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</si>
  <si>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</si>
  <si>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</si>
  <si>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</si>
  <si>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</si>
  <si>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</si>
  <si>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</si>
  <si>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</si>
  <si>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</si>
  <si>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</si>
  <si>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</si>
  <si>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</si>
  <si>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</si>
  <si>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</si>
  <si>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</si>
  <si>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</si>
  <si>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</si>
  <si>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</si>
  <si>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</si>
  <si>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</si>
  <si>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</si>
  <si>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</si>
  <si>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</si>
  <si>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</si>
  <si>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</si>
  <si>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</si>
  <si>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</si>
  <si>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</si>
  <si>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</si>
  <si>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</si>
  <si>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</si>
  <si>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</si>
  <si>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</si>
  <si>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</si>
  <si>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</si>
  <si>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</si>
  <si>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</si>
  <si>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</si>
  <si>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</si>
  <si>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</si>
  <si>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</si>
  <si>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</si>
  <si>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</si>
  <si>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</si>
  <si>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</si>
  <si>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</si>
  <si>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</si>
  <si>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</si>
  <si>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</si>
  <si>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</si>
  <si>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</si>
  <si>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</si>
  <si>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</si>
  <si>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</si>
  <si>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</si>
  <si>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</si>
  <si>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</si>
  <si>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</si>
  <si>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</si>
  <si>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</si>
  <si>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</si>
  <si>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</si>
  <si>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</si>
  <si>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</si>
  <si>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</si>
  <si>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</si>
  <si>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</si>
  <si>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</si>
  <si>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</si>
  <si>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</si>
  <si>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</si>
  <si>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</si>
  <si>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</si>
  <si>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</si>
  <si>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</si>
  <si>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</si>
  <si>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</si>
  <si>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</si>
  <si>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</si>
  <si>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</si>
  <si>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</si>
  <si>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</si>
  <si>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</si>
  <si>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</si>
  <si>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</si>
  <si>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</si>
  <si>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</si>
  <si>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</si>
  <si>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</si>
  <si>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</si>
  <si>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</si>
  <si>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</si>
  <si>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</si>
  <si>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</si>
  <si>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</si>
  <si>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</si>
  <si>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</si>
  <si>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</si>
  <si>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</si>
  <si>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</si>
  <si>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</si>
  <si>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</si>
  <si>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</si>
  <si>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</si>
  <si>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</si>
  <si>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</si>
  <si>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</si>
  <si>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</si>
  <si>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</si>
  <si>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</si>
  <si>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</si>
  <si>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</si>
  <si>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</si>
  <si>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</si>
  <si>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</si>
  <si>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</si>
  <si>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</si>
  <si>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</si>
  <si>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</si>
  <si>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</si>
  <si>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</si>
  <si>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</si>
  <si>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</si>
  <si>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</si>
  <si>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</si>
  <si>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</si>
  <si>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</si>
  <si>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</si>
  <si>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</si>
  <si>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</si>
  <si>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</si>
  <si>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</si>
  <si>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</si>
  <si>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</si>
  <si>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</si>
  <si>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</si>
  <si>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</si>
  <si>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</si>
  <si>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</si>
  <si>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</si>
  <si>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</si>
  <si>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</si>
  <si>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</si>
  <si>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</si>
  <si>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</si>
  <si>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</si>
  <si>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</si>
  <si>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</si>
  <si>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</si>
  <si>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</si>
  <si>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</si>
  <si>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</si>
  <si>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</si>
  <si>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</si>
  <si>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</si>
  <si>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</si>
  <si>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</si>
  <si>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</si>
  <si>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</si>
  <si>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</si>
  <si>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</si>
  <si>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</si>
  <si>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</si>
  <si>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</si>
  <si>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</si>
  <si>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</si>
  <si>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</si>
  <si>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</si>
  <si>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</si>
  <si>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</si>
  <si>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</si>
  <si>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</si>
  <si>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</si>
  <si>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</si>
  <si>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</si>
  <si>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</si>
  <si>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</si>
  <si>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</si>
  <si>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</si>
  <si>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</si>
  <si>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</si>
  <si>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</si>
  <si>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</si>
  <si>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</si>
  <si>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</si>
  <si>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</si>
  <si>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</si>
  <si>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</si>
  <si>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</si>
  <si>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</si>
  <si>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</si>
  <si>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</si>
  <si>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</si>
  <si>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</si>
  <si>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</si>
  <si>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</si>
  <si>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</si>
  <si>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</si>
  <si>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</si>
  <si>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</si>
  <si>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</si>
  <si>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</si>
  <si>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</si>
  <si>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</si>
  <si>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</si>
  <si>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</si>
  <si>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</si>
  <si>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</si>
  <si>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</si>
  <si>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</si>
  <si>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</si>
  <si>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</si>
  <si>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</si>
  <si>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</si>
  <si>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</si>
  <si>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</si>
  <si>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</si>
  <si>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</si>
  <si>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</si>
  <si>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</si>
  <si>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</si>
  <si>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</si>
  <si>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</si>
  <si>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</si>
  <si>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</si>
  <si>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</si>
  <si>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</si>
  <si>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</si>
  <si>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</si>
  <si>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</si>
  <si>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</si>
  <si>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</si>
  <si>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</si>
  <si>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</si>
  <si>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</si>
  <si>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</si>
  <si>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</si>
  <si>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</si>
  <si>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</si>
  <si>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</si>
  <si>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</si>
  <si>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</si>
  <si>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</si>
  <si>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</si>
  <si>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</si>
  <si>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</si>
  <si>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</si>
  <si>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</si>
  <si>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</si>
  <si>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</si>
  <si>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</si>
  <si>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</si>
  <si>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</si>
  <si>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</si>
  <si>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</si>
  <si>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</si>
  <si>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</si>
  <si>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</si>
  <si>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</si>
  <si>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</si>
  <si>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</si>
  <si>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</si>
  <si>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</si>
  <si>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</si>
  <si>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</si>
  <si>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</si>
  <si>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</si>
  <si>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</si>
  <si>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</si>
  <si>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</si>
  <si>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</si>
  <si>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</si>
  <si>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</si>
  <si>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</si>
  <si>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</si>
  <si>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</si>
  <si>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</si>
  <si>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</si>
  <si>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</si>
  <si>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</si>
  <si>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</si>
  <si>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</si>
  <si>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</si>
  <si>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</si>
  <si>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</si>
  <si>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</si>
  <si>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</si>
  <si>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</si>
  <si>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</si>
  <si>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</si>
  <si>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</si>
  <si>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</si>
  <si>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</si>
  <si>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</si>
  <si>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</si>
  <si>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</si>
  <si>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</si>
  <si>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</si>
  <si>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</si>
  <si>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</si>
  <si>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</si>
  <si>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</si>
  <si>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</si>
  <si>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</si>
  <si>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</si>
  <si>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</si>
  <si>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</si>
  <si>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</si>
  <si>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</si>
  <si>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</si>
  <si>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</si>
  <si>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</si>
  <si>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</si>
  <si>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</si>
  <si>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</si>
  <si>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</si>
  <si>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</si>
  <si>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</si>
  <si>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</si>
  <si>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</si>
  <si>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</si>
  <si>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</si>
  <si>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</si>
  <si>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</si>
  <si>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</si>
  <si>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</si>
  <si>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</si>
  <si>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</si>
  <si>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</si>
  <si>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</si>
  <si>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</si>
  <si>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</si>
  <si>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</si>
  <si>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</si>
  <si>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</si>
  <si>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</si>
  <si>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</si>
  <si>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</si>
  <si>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</si>
  <si>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</si>
  <si>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</si>
  <si>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</si>
  <si>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</si>
  <si>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</si>
  <si>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</si>
  <si>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</si>
  <si>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</si>
  <si>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</si>
  <si>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</si>
  <si>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</si>
  <si>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</si>
  <si>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</si>
  <si>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</si>
  <si>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</si>
  <si>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</si>
  <si>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</si>
  <si>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</si>
  <si>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</si>
  <si>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</si>
  <si>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</si>
  <si>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</si>
  <si>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</si>
  <si>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</si>
  <si>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</si>
  <si>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</si>
  <si>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</si>
  <si>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</si>
  <si>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</si>
  <si>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</si>
  <si>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</si>
  <si>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</si>
  <si>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</si>
  <si>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</si>
  <si>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</si>
  <si>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</si>
  <si>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</si>
  <si>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</si>
  <si>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</si>
  <si>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</si>
  <si>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</si>
  <si>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</si>
  <si>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</si>
  <si>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</si>
  <si>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</si>
  <si>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</si>
  <si>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</si>
  <si>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</si>
  <si>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</si>
  <si>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</si>
  <si>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</si>
  <si>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</si>
  <si>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</si>
  <si>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</si>
  <si>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</si>
  <si>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</si>
  <si>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</si>
  <si>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</si>
  <si>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</si>
  <si>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</si>
  <si>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</si>
  <si>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</si>
  <si>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</si>
  <si>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</si>
  <si>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</si>
  <si>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</si>
  <si>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</si>
  <si>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</si>
  <si>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</si>
  <si>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</si>
  <si>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</si>
  <si>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</si>
  <si>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</si>
  <si>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</si>
  <si>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</si>
  <si>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</si>
  <si>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</si>
  <si>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</si>
  <si>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</si>
  <si>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</si>
  <si>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</si>
  <si>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</si>
  <si>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</si>
  <si>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</si>
  <si>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</si>
  <si>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</si>
  <si>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</si>
  <si>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</si>
  <si>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</si>
  <si>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</si>
  <si>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</si>
  <si>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</si>
  <si>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</si>
  <si>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</si>
  <si>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</si>
  <si>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</si>
  <si>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</si>
  <si>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</si>
  <si>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</si>
  <si>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</si>
  <si>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</si>
  <si>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</si>
  <si>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</si>
  <si>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</si>
  <si>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</si>
  <si>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</si>
  <si>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</si>
  <si>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</si>
  <si>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</si>
  <si>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</si>
  <si>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</si>
  <si>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</si>
  <si>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</si>
  <si>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</si>
  <si>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</si>
  <si>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</si>
  <si>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</si>
  <si>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</si>
  <si>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</si>
  <si>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</si>
  <si>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</si>
  <si>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</si>
  <si>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</si>
  <si>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</si>
  <si>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</si>
  <si>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</si>
  <si>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</si>
  <si>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</si>
  <si>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</si>
  <si>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</si>
  <si>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</si>
  <si>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</si>
  <si>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</si>
  <si>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</si>
  <si>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</si>
  <si>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</si>
  <si>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</si>
  <si>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</si>
  <si>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</si>
  <si>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</si>
  <si>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</si>
  <si>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</si>
  <si>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</si>
  <si>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</si>
  <si>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</si>
  <si>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</si>
  <si>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</si>
  <si>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</si>
  <si>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</si>
  <si>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</si>
  <si>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</si>
  <si>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</si>
  <si>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</si>
  <si>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</si>
  <si>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</si>
  <si>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</si>
  <si>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</si>
  <si>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</si>
  <si>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</si>
  <si>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</si>
  <si>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</si>
  <si>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</si>
  <si>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</si>
  <si>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</si>
  <si>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</si>
  <si>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</si>
  <si>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</si>
  <si>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</si>
  <si>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</si>
  <si>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</si>
  <si>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</si>
  <si>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</si>
  <si>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</si>
  <si>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</si>
  <si>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</si>
  <si>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</si>
  <si>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</si>
  <si>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</si>
  <si>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</si>
  <si>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</si>
  <si>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</si>
  <si>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</si>
  <si>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</si>
  <si>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</si>
  <si>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</si>
  <si>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</si>
  <si>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</si>
  <si>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</si>
  <si>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</si>
  <si>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</si>
  <si>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</si>
  <si>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</si>
  <si>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</si>
  <si>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</si>
  <si>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</si>
  <si>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</si>
  <si>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</si>
  <si>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</si>
  <si>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</si>
  <si>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</si>
  <si>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</si>
  <si>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</si>
  <si>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</si>
  <si>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</si>
  <si>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</si>
  <si>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</si>
  <si>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</si>
  <si>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</si>
  <si>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</si>
  <si>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</si>
  <si>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</si>
  <si>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</si>
  <si>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</si>
  <si>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</si>
  <si>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</si>
  <si>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</si>
  <si>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</si>
  <si>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</si>
  <si>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</si>
  <si>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</si>
  <si>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</si>
  <si>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</si>
  <si>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</si>
  <si>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</si>
  <si>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</si>
  <si>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</si>
  <si>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</si>
  <si>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</si>
  <si>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</si>
  <si>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</si>
  <si>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</si>
  <si>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</si>
  <si>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</si>
  <si>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</si>
  <si>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</si>
  <si>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</si>
  <si>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</si>
  <si>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</si>
  <si>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</si>
  <si>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</si>
  <si>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</si>
  <si>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</si>
  <si>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</si>
  <si>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</si>
  <si>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</si>
  <si>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</si>
  <si>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</si>
  <si>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</si>
  <si>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</si>
  <si>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</si>
  <si>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</si>
  <si>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</si>
  <si>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</si>
  <si>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</si>
  <si>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</si>
  <si>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</si>
  <si>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</si>
  <si>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</si>
  <si>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</si>
  <si>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</si>
  <si>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</si>
  <si>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</si>
  <si>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</si>
  <si>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</si>
  <si>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</si>
  <si>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</si>
  <si>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</si>
  <si>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</si>
  <si>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</si>
  <si>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</si>
  <si>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</si>
  <si>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</si>
  <si>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</si>
  <si>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</si>
  <si>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</si>
  <si>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</si>
  <si>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</si>
  <si>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</si>
  <si>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</si>
  <si>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</si>
  <si>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</si>
  <si>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</si>
  <si>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</si>
  <si>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</si>
  <si>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</si>
  <si>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</si>
  <si>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</si>
  <si>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</si>
  <si>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</si>
  <si>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</si>
  <si>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</si>
  <si>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</si>
  <si>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</si>
  <si>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</si>
  <si>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</si>
  <si>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</si>
  <si>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</si>
  <si>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</si>
  <si>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</si>
  <si>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</si>
  <si>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</si>
  <si>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</si>
  <si>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</si>
  <si>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</si>
  <si>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</si>
  <si>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</si>
  <si>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</si>
  <si>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</si>
  <si>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</si>
  <si>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</si>
  <si>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</si>
  <si>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</si>
  <si>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</si>
  <si>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</si>
  <si>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</si>
  <si>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</si>
  <si>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</si>
  <si>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</si>
  <si>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</si>
  <si>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</si>
  <si>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</si>
  <si>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</si>
  <si>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</si>
  <si>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</si>
  <si>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</si>
  <si>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</si>
  <si>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</si>
  <si>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</si>
  <si>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</si>
  <si>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</si>
  <si>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</si>
  <si>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</si>
  <si>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</si>
  <si>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</si>
  <si>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</si>
  <si>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</si>
  <si>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</si>
  <si>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</si>
  <si>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</si>
  <si>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</si>
  <si>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</si>
  <si>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</si>
  <si>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</si>
  <si>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</si>
  <si>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</si>
  <si>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</si>
  <si>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</si>
  <si>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</si>
  <si>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</si>
  <si>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</si>
  <si>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</si>
  <si>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</si>
  <si>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</si>
  <si>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</si>
  <si>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</si>
  <si>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</si>
  <si>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</si>
  <si>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</si>
  <si>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</si>
  <si>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</si>
  <si>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</si>
  <si>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</si>
  <si>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</si>
  <si>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</si>
  <si>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</si>
  <si>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</si>
  <si>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</si>
  <si>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</si>
  <si>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</si>
  <si>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</si>
  <si>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</si>
  <si>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</si>
  <si>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</si>
  <si>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</si>
  <si>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</si>
  <si>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</si>
  <si>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</si>
  <si>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</si>
  <si>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</si>
  <si>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</si>
  <si>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</si>
  <si>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</si>
  <si>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</si>
  <si>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</si>
  <si>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</si>
  <si>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</si>
  <si>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</si>
  <si>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</si>
  <si>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</si>
  <si>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</si>
  <si>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</si>
  <si>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</si>
  <si>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</si>
  <si>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</si>
  <si>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</si>
  <si>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</si>
  <si>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</si>
  <si>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</si>
  <si>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</si>
  <si>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</si>
  <si>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</si>
  <si>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</si>
  <si>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</si>
  <si>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</si>
  <si>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</si>
  <si>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</si>
  <si>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</si>
  <si>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</si>
  <si>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</si>
  <si>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</si>
  <si>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</si>
  <si>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</si>
  <si>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</si>
  <si>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</si>
  <si>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</si>
  <si>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</si>
  <si>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</si>
  <si>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</si>
  <si>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</si>
  <si>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</si>
  <si>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</si>
  <si>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</si>
  <si>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</si>
  <si>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</si>
  <si>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</si>
  <si>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</si>
  <si>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</si>
  <si>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</si>
  <si>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</si>
  <si>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</si>
  <si>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</si>
  <si>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</si>
  <si>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</si>
  <si>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</si>
  <si>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</si>
  <si>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</si>
  <si>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</si>
  <si>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</si>
  <si>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</si>
  <si>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</si>
  <si>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</si>
  <si>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</si>
  <si>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</si>
  <si>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</si>
  <si>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</si>
  <si>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</si>
  <si>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</si>
  <si>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</si>
  <si>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</si>
  <si>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</si>
  <si>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</si>
  <si>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</si>
  <si>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</si>
  <si>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</si>
  <si>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</si>
  <si>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</si>
  <si>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</si>
  <si>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</si>
  <si>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</si>
  <si>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</si>
  <si>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</si>
  <si>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</si>
  <si>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</si>
  <si>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</si>
  <si>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</si>
  <si>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</si>
  <si>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</si>
  <si>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</si>
  <si>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</si>
  <si>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</si>
  <si>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</si>
  <si>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</si>
  <si>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</si>
  <si>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</si>
  <si>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</si>
  <si>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</si>
  <si>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</si>
  <si>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</si>
  <si>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</si>
  <si>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</si>
  <si>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</si>
  <si>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</si>
  <si>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</si>
  <si>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</si>
  <si>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</si>
  <si>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</si>
  <si>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</si>
  <si>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</si>
  <si>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</si>
  <si>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</si>
  <si>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</si>
  <si>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</si>
  <si>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</si>
  <si>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</si>
  <si>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</si>
  <si>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</si>
  <si>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</si>
  <si>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</si>
  <si>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</si>
  <si>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</si>
  <si>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</si>
  <si>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</si>
  <si>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</si>
  <si>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</si>
  <si>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</si>
  <si>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</si>
  <si>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</si>
  <si>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</si>
  <si>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</si>
  <si>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</si>
  <si>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</si>
  <si>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</si>
  <si>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</si>
  <si>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</si>
  <si>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</si>
  <si>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</si>
  <si>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</si>
  <si>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</si>
  <si>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</si>
  <si>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</si>
  <si>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</si>
  <si>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</si>
  <si>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</si>
  <si>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</si>
  <si>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</si>
  <si>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</si>
  <si>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</si>
  <si>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</si>
  <si>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</si>
  <si>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</si>
  <si>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</si>
  <si>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</si>
  <si>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</si>
  <si>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</si>
  <si>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</si>
  <si>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</si>
  <si>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</si>
  <si>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</si>
  <si>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</si>
  <si>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</si>
  <si>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</si>
  <si>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</si>
  <si>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</si>
  <si>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</si>
  <si>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</si>
  <si>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</si>
  <si>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</si>
  <si>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</si>
  <si>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</si>
  <si>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</si>
  <si>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</si>
  <si>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</si>
  <si>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</si>
  <si>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</si>
  <si>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</si>
  <si>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</si>
  <si>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</si>
  <si>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</si>
  <si>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</si>
  <si>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</si>
  <si>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</si>
  <si>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</si>
  <si>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</si>
  <si>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</si>
  <si>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</si>
  <si>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</si>
  <si>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</si>
  <si>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</si>
  <si>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</si>
  <si>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</si>
  <si>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</si>
  <si>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</si>
  <si>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</si>
  <si>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</si>
  <si>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</si>
  <si>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</si>
  <si>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</si>
  <si>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</si>
  <si>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</si>
  <si>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</si>
  <si>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</si>
  <si>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</si>
  <si>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</si>
  <si>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</si>
  <si>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</si>
  <si>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</si>
  <si>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</si>
  <si>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</si>
  <si>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</si>
  <si>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</si>
  <si>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</si>
  <si>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</si>
  <si>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</si>
  <si>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</si>
  <si>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</si>
  <si>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</si>
  <si>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</si>
  <si>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</si>
  <si>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</si>
  <si>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</si>
  <si>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</si>
  <si>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</si>
  <si>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</si>
  <si>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</si>
  <si>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</si>
  <si>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</si>
  <si>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</si>
  <si>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</si>
  <si>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</si>
  <si>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</si>
  <si>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</si>
  <si>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</si>
  <si>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</si>
  <si>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</si>
  <si>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</si>
  <si>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</si>
  <si>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</si>
  <si>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</si>
  <si>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</si>
  <si>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</si>
  <si>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</si>
  <si>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</si>
  <si>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</si>
  <si>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</si>
  <si>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</si>
  <si>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</si>
  <si>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</si>
  <si>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</si>
  <si>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</si>
  <si>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</si>
  <si>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</si>
  <si>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</si>
  <si>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</si>
  <si>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</si>
  <si>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</si>
  <si>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</si>
  <si>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</si>
  <si>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</si>
  <si>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</si>
  <si>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</si>
  <si>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</si>
  <si>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</si>
  <si>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</si>
  <si>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</si>
  <si>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</si>
  <si>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</si>
  <si>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</si>
  <si>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</si>
  <si>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</si>
  <si>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</si>
  <si>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</si>
  <si>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</si>
  <si>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</si>
  <si>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</si>
  <si>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</si>
  <si>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</si>
  <si>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</si>
  <si>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</si>
  <si>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</si>
  <si>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</si>
  <si>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</si>
  <si>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</si>
  <si>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</si>
  <si>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</si>
  <si>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</si>
  <si>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</si>
  <si>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</si>
  <si>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</si>
  <si>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</si>
  <si>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</si>
  <si>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</si>
  <si>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</si>
  <si>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</si>
  <si>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</si>
  <si>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</si>
  <si>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</si>
  <si>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</si>
  <si>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</si>
  <si>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</si>
  <si>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</si>
  <si>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</si>
  <si>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</si>
  <si>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</si>
  <si>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</si>
  <si>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</si>
  <si>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</si>
  <si>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</si>
  <si>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</si>
  <si>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</si>
  <si>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</si>
  <si>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</si>
  <si>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</si>
  <si>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</si>
  <si>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</si>
  <si>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</si>
  <si>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</si>
  <si>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</si>
  <si>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</si>
  <si>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</si>
  <si>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</si>
  <si>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</si>
  <si>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</si>
  <si>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</si>
  <si>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</si>
  <si>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</si>
  <si>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</si>
  <si>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</si>
  <si>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</si>
  <si>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</si>
  <si>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</si>
  <si>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</si>
  <si>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</si>
  <si>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</si>
  <si>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</si>
  <si>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</si>
  <si>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</si>
  <si>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</si>
  <si>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</si>
  <si>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</si>
  <si>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</si>
  <si>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</si>
  <si>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</si>
  <si>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</si>
  <si>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</si>
  <si>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</si>
  <si>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</si>
  <si>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</si>
  <si>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</si>
  <si>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</si>
  <si>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</si>
  <si>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</si>
  <si>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</si>
  <si>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</si>
  <si>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</si>
  <si>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</si>
  <si>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</si>
  <si>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</si>
  <si>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</si>
  <si>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</si>
  <si>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</si>
  <si>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</si>
  <si>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</si>
  <si>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</si>
  <si>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</si>
  <si>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</si>
  <si>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</si>
  <si>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</si>
  <si>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</si>
  <si>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</si>
  <si>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</si>
  <si>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</si>
  <si>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</si>
  <si>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</si>
  <si>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</si>
  <si>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</si>
  <si>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</si>
  <si>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</si>
  <si>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</si>
  <si>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</si>
  <si>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</si>
  <si>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</si>
  <si>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</si>
  <si>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</si>
  <si>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</si>
  <si>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</si>
  <si>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</si>
  <si>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</si>
  <si>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</si>
  <si>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</si>
  <si>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</si>
  <si>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</si>
  <si>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</si>
  <si>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</si>
  <si>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</si>
  <si>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</si>
  <si>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</si>
  <si>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</si>
  <si>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</si>
  <si>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</si>
  <si>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</si>
  <si>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</si>
  <si>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</si>
  <si>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</si>
  <si>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</si>
  <si>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</si>
  <si>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</si>
  <si>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</si>
  <si>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</si>
  <si>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</si>
  <si>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</si>
  <si>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</si>
  <si>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</si>
  <si>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</si>
  <si>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</si>
  <si>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</si>
  <si>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</si>
  <si>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</si>
  <si>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</si>
  <si>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</si>
  <si>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</si>
  <si>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</si>
  <si>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</si>
  <si>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</si>
  <si>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</si>
  <si>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</si>
  <si>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</si>
  <si>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</si>
  <si>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</si>
  <si>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</si>
  <si>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</si>
  <si>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</si>
  <si>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</si>
  <si>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</si>
  <si>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</si>
  <si>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</si>
  <si>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</si>
  <si>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</si>
  <si>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</si>
  <si>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</si>
  <si>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</si>
  <si>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</si>
  <si>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</si>
  <si>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</si>
  <si>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</si>
  <si>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</si>
  <si>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</si>
  <si>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</si>
  <si>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</si>
  <si>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</si>
  <si>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</si>
  <si>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</si>
  <si>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</si>
  <si>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</si>
  <si>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</si>
  <si>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</si>
  <si>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</si>
  <si>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</si>
  <si>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</si>
  <si>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</si>
  <si>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</si>
  <si>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</si>
  <si>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</si>
  <si>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</si>
  <si>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</si>
  <si>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</si>
  <si>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</si>
  <si>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</si>
  <si>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</si>
  <si>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</si>
  <si>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</si>
  <si>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</si>
  <si>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</si>
  <si>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</si>
  <si>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</si>
  <si>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</si>
  <si>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</si>
  <si>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</si>
  <si>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</si>
  <si>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</si>
  <si>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</si>
  <si>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</si>
  <si>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</si>
  <si>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</si>
  <si>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</si>
  <si>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</si>
  <si>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</si>
  <si>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</si>
  <si>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</si>
  <si>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</si>
  <si>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</si>
  <si>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</si>
  <si>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</si>
  <si>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</si>
  <si>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</si>
  <si>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</si>
  <si>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</si>
  <si>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</si>
  <si>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</si>
  <si>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</si>
  <si>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</si>
  <si>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</si>
  <si>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</si>
  <si>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</si>
  <si>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</si>
  <si>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</si>
  <si>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</si>
  <si>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</si>
  <si>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</si>
  <si>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</si>
  <si>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</si>
  <si>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</si>
  <si>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</si>
  <si>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</si>
  <si>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</si>
  <si>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</si>
  <si>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</si>
  <si>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</si>
  <si>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</si>
  <si>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</si>
  <si>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</si>
  <si>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</si>
  <si>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</si>
  <si>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</si>
  <si>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</si>
  <si>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</si>
  <si>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</si>
  <si>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</si>
  <si>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</si>
  <si>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</si>
  <si>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</si>
  <si>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</si>
  <si>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</si>
  <si>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</si>
  <si>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</si>
  <si>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</si>
  <si>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</si>
  <si>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</si>
  <si>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</si>
  <si>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</si>
  <si>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</si>
  <si>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</si>
  <si>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</si>
  <si>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</si>
  <si>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</si>
  <si>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</si>
  <si>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</si>
  <si>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</si>
  <si>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</si>
  <si>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</si>
  <si>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</si>
  <si>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</si>
  <si>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</si>
  <si>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</si>
  <si>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</si>
  <si>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</si>
  <si>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</si>
  <si>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</si>
  <si>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</si>
  <si>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</si>
  <si>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</si>
  <si>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</si>
  <si>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</si>
  <si>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</si>
  <si>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</si>
  <si>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</si>
  <si>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</si>
  <si>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</si>
  <si>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</si>
  <si>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</si>
  <si>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</si>
  <si>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</si>
  <si>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</si>
  <si>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</si>
  <si>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</si>
  <si>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</si>
  <si>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</si>
  <si>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</si>
  <si>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</si>
  <si>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</si>
  <si>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</si>
  <si>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</si>
  <si>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</si>
  <si>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</si>
  <si>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</si>
  <si>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</si>
  <si>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</si>
  <si>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</si>
  <si>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</si>
  <si>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</si>
  <si>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</si>
  <si>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</si>
  <si>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</si>
  <si>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</si>
  <si>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</si>
  <si>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</si>
  <si>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</si>
  <si>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</si>
  <si>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</si>
  <si>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</si>
  <si>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</si>
  <si>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</si>
  <si>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</si>
  <si>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</si>
  <si>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</si>
  <si>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</si>
  <si>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</si>
  <si>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</si>
  <si>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</si>
  <si>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</si>
  <si>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</si>
  <si>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</si>
  <si>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</si>
  <si>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</si>
  <si>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</si>
  <si>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</si>
  <si>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</si>
  <si>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</si>
  <si>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</si>
  <si>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</si>
  <si>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</si>
  <si>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</si>
  <si>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</si>
  <si>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</si>
  <si>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</si>
  <si>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</si>
  <si>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</si>
  <si>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</si>
  <si>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</si>
  <si>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</si>
  <si>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</si>
  <si>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</si>
  <si>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</si>
  <si>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</si>
  <si>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</si>
  <si>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</si>
  <si>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</si>
  <si>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</si>
  <si>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</si>
  <si>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</si>
  <si>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</si>
  <si>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</si>
  <si>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</si>
  <si>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</si>
  <si>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</si>
  <si>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</si>
  <si>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</si>
  <si>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</si>
  <si>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</si>
  <si>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</si>
  <si>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</si>
  <si>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</si>
  <si>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</si>
  <si>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</si>
  <si>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</si>
  <si>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</si>
  <si>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</si>
  <si>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</si>
  <si>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</si>
  <si>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</si>
  <si>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</si>
  <si>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</si>
  <si>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</si>
  <si>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</si>
  <si>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</si>
  <si>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</si>
  <si>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</si>
  <si>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</si>
  <si>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</si>
  <si>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</si>
  <si>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</si>
  <si>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</si>
  <si>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</si>
  <si>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</si>
  <si>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</si>
  <si>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</si>
  <si>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</si>
  <si>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</si>
  <si>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</si>
  <si>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</si>
  <si>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</si>
  <si>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</si>
  <si>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</si>
  <si>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</si>
  <si>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</si>
  <si>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</si>
  <si>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</si>
  <si>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</si>
  <si>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</si>
  <si>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</si>
  <si>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</si>
  <si>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</si>
  <si>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</si>
  <si>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</si>
  <si>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</si>
  <si>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</si>
  <si>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</si>
  <si>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</si>
  <si>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</si>
  <si>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</si>
  <si>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</si>
  <si>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</si>
  <si>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</si>
  <si>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</si>
  <si>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</si>
  <si>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</si>
  <si>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</si>
  <si>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</si>
  <si>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</si>
  <si>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</si>
  <si>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</si>
  <si>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</si>
  <si>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</si>
  <si>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</si>
  <si>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</si>
  <si>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</si>
  <si>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</si>
  <si>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</si>
  <si>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</si>
  <si>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</si>
  <si>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</si>
  <si>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</si>
  <si>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</si>
  <si>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</si>
  <si>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</si>
  <si>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</si>
  <si>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</si>
  <si>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</si>
  <si>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</si>
  <si>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</si>
  <si>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</si>
  <si>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</si>
  <si>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</si>
  <si>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</si>
  <si>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</si>
  <si>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</si>
  <si>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</si>
  <si>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</si>
  <si>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</si>
  <si>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</si>
  <si>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</si>
  <si>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</si>
  <si>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</si>
  <si>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</si>
  <si>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</si>
  <si>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</si>
  <si>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</si>
  <si>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</si>
  <si>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</si>
  <si>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</si>
  <si>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</si>
  <si>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</si>
  <si>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</si>
  <si>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</si>
  <si>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</si>
  <si>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</si>
  <si>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</si>
  <si>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</si>
  <si>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</si>
  <si>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</si>
  <si>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</si>
  <si>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</si>
  <si>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</si>
  <si>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</si>
  <si>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</si>
  <si>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</si>
  <si>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</si>
  <si>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</si>
  <si>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</si>
  <si>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</si>
  <si>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</si>
  <si>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</si>
  <si>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</si>
  <si>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</si>
  <si>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</si>
  <si>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</si>
  <si>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</si>
  <si>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</si>
  <si>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</si>
  <si>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</si>
  <si>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</si>
  <si>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</si>
  <si>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</si>
  <si>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</si>
  <si>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</si>
  <si>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</si>
  <si>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</si>
  <si>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</si>
  <si>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</si>
  <si>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</si>
  <si>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</si>
  <si>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</si>
  <si>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</si>
  <si>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</si>
  <si>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</si>
  <si>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</si>
  <si>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</si>
  <si>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</si>
  <si>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</si>
  <si>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</si>
  <si>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</si>
  <si>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</si>
  <si>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</si>
  <si>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</si>
  <si>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</si>
  <si>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</si>
  <si>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</si>
  <si>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</si>
  <si>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</si>
  <si>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</si>
  <si>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</si>
  <si>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</si>
  <si>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</si>
  <si>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</si>
  <si>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</si>
  <si>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</si>
  <si>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</si>
  <si>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</si>
  <si>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</si>
  <si>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</si>
  <si>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</si>
  <si>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</si>
  <si>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</si>
  <si>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</si>
  <si>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</si>
  <si>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</si>
  <si>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</si>
  <si>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</si>
  <si>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</si>
  <si>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</si>
  <si>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</si>
  <si>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</si>
  <si>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</si>
  <si>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</si>
  <si>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</si>
  <si>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</si>
  <si>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</si>
  <si>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</si>
  <si>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</si>
  <si>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</si>
  <si>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</si>
  <si>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</si>
  <si>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</si>
  <si>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</si>
  <si>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</si>
  <si>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</si>
  <si>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</si>
  <si>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</si>
  <si>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</si>
  <si>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</si>
  <si>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</si>
  <si>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</si>
  <si>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</si>
  <si>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</si>
  <si>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</si>
  <si>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</si>
  <si>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</si>
  <si>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</si>
  <si>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</si>
  <si>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</si>
  <si>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</si>
  <si>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</si>
  <si>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</si>
  <si>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</si>
  <si>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</si>
  <si>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</si>
  <si>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</si>
  <si>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</si>
  <si>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</si>
  <si>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</si>
  <si>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</si>
  <si>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</si>
  <si>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</si>
  <si>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</si>
  <si>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</si>
  <si>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</si>
  <si>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</si>
  <si>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</si>
  <si>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</si>
  <si>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</si>
  <si>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</si>
  <si>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</si>
  <si>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</si>
  <si>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</si>
  <si>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</si>
  <si>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</si>
  <si>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</si>
  <si>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</si>
  <si>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</si>
  <si>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</si>
  <si>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</si>
  <si>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</si>
  <si>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</si>
  <si>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</si>
  <si>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</si>
  <si>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</si>
  <si>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</si>
  <si>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</si>
  <si>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</si>
  <si>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</si>
  <si>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</si>
  <si>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</si>
  <si>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</si>
  <si>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</si>
  <si>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</si>
  <si>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</si>
  <si>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</si>
  <si>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</si>
  <si>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</si>
  <si>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</si>
  <si>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</si>
  <si>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</si>
  <si>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</si>
  <si>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</si>
  <si>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</si>
  <si>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</si>
  <si>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</si>
  <si>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</si>
  <si>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</si>
  <si>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</si>
  <si>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</si>
  <si>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</si>
  <si>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</si>
  <si>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</si>
  <si>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</si>
  <si>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</si>
  <si>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</si>
  <si>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</si>
  <si>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</si>
  <si>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</si>
  <si>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</si>
  <si>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</si>
  <si>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</si>
  <si>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</si>
  <si>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</si>
  <si>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</si>
  <si>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</si>
  <si>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</si>
  <si>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</si>
  <si>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</si>
  <si>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</si>
  <si>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</si>
  <si>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</si>
  <si>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</si>
  <si>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</si>
  <si>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</si>
  <si>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</si>
  <si>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</si>
  <si>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</si>
  <si>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</si>
  <si>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</si>
  <si>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</si>
  <si>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</si>
  <si>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</si>
  <si>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</si>
  <si>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</si>
  <si>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</si>
  <si>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</si>
  <si>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</si>
  <si>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</si>
  <si>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</si>
  <si>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</si>
  <si>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</si>
  <si>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</si>
  <si>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</si>
  <si>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</si>
  <si>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</si>
  <si>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</si>
  <si>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</si>
  <si>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</si>
  <si>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</si>
  <si>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</si>
  <si>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</si>
  <si>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</si>
  <si>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</si>
  <si>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</si>
  <si>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</si>
  <si>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</si>
  <si>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</si>
  <si>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</si>
  <si>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</si>
  <si>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</si>
  <si>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</si>
  <si>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</si>
  <si>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</si>
  <si>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</si>
  <si>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</si>
  <si>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</si>
  <si>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</si>
  <si>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</si>
  <si>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</si>
  <si>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</si>
  <si>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</si>
  <si>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</si>
  <si>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</si>
  <si>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</si>
  <si>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</si>
  <si>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</si>
  <si>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</si>
  <si>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</si>
  <si>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</si>
  <si>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</si>
  <si>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</si>
  <si>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</si>
  <si>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</si>
  <si>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</si>
  <si>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</si>
  <si>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</si>
  <si>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</si>
  <si>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</si>
  <si>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</si>
  <si>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</si>
  <si>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</si>
  <si>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</si>
  <si>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</si>
  <si>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</si>
  <si>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</si>
  <si>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</si>
  <si>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</si>
  <si>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</si>
  <si>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</si>
  <si>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</si>
  <si>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</si>
  <si>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</si>
  <si>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</si>
  <si>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</si>
  <si>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</si>
  <si>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</si>
  <si>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</si>
  <si>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</si>
  <si>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</si>
  <si>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</si>
  <si>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</si>
  <si>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</si>
  <si>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</si>
  <si>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</si>
  <si>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</si>
  <si>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</si>
  <si>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</si>
  <si>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</si>
  <si>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</si>
  <si>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</si>
  <si>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</si>
  <si>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</si>
  <si>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</si>
  <si>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</si>
  <si>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</si>
  <si>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</si>
  <si>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</si>
  <si>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</si>
  <si>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</si>
  <si>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</si>
  <si>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</si>
  <si>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</si>
  <si>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</si>
  <si>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</si>
  <si>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</si>
  <si>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</si>
  <si>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</si>
  <si>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</si>
  <si>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</si>
  <si>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</si>
  <si>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</si>
  <si>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</si>
  <si>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</si>
  <si>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</si>
  <si>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</si>
  <si>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</si>
  <si>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</si>
  <si>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</si>
  <si>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</si>
  <si>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</si>
  <si>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</si>
  <si>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</si>
  <si>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</si>
  <si>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</si>
  <si>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</si>
  <si>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</si>
  <si>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</si>
  <si>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</si>
  <si>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</si>
  <si>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</si>
  <si>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</si>
  <si>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</si>
  <si>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</si>
  <si>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</si>
  <si>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</si>
  <si>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</si>
  <si>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</si>
  <si>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</si>
  <si>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</si>
  <si>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</si>
  <si>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</si>
  <si>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</si>
  <si>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</si>
  <si>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</si>
  <si>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</si>
  <si>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</si>
  <si>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</si>
  <si>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</si>
  <si>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</si>
  <si>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</si>
  <si>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</si>
  <si>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</si>
  <si>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</si>
  <si>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</si>
  <si>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</si>
  <si>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</si>
  <si>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</si>
  <si>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</si>
  <si>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</si>
  <si>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</si>
  <si>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</si>
  <si>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</si>
  <si>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</si>
  <si>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</si>
  <si>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</si>
  <si>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</si>
  <si>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</si>
  <si>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</si>
  <si>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</si>
  <si>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</si>
  <si>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</si>
  <si>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</si>
  <si>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</si>
  <si>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</si>
  <si>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</si>
  <si>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</si>
  <si>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</si>
  <si>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</si>
  <si>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</si>
  <si>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</si>
  <si>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</si>
  <si>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</si>
  <si>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</si>
  <si>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</si>
  <si>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</si>
  <si>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</si>
  <si>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</si>
  <si>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</si>
  <si>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</si>
  <si>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</si>
  <si>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</si>
  <si>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</si>
  <si>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</si>
  <si>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</si>
  <si>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</si>
  <si>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</si>
  <si>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</si>
  <si>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</si>
  <si>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</si>
  <si>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</si>
  <si>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</si>
  <si>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</si>
  <si>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</si>
  <si>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</si>
  <si>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</si>
  <si>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</si>
  <si>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</si>
  <si>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</si>
  <si>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</si>
  <si>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</si>
  <si>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</si>
  <si>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</si>
  <si>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</si>
  <si>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</si>
  <si>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</si>
  <si>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</si>
  <si>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</si>
  <si>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</si>
  <si>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</si>
  <si>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</si>
  <si>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</si>
  <si>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</si>
  <si>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</si>
  <si>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</si>
  <si>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</si>
  <si>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</si>
  <si>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</si>
  <si>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</si>
  <si>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</si>
  <si>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</si>
  <si>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</si>
  <si>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</si>
  <si>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</si>
  <si>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</si>
  <si>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</si>
  <si>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</si>
  <si>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</si>
  <si>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</si>
  <si>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</si>
  <si>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</si>
  <si>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</si>
  <si>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</si>
  <si>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</si>
  <si>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</si>
  <si>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</si>
  <si>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</si>
  <si>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</si>
  <si>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</si>
  <si>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</si>
  <si>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</si>
  <si>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</si>
  <si>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</si>
  <si>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</si>
  <si>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</si>
  <si>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</si>
  <si>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</si>
  <si>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</si>
  <si>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</si>
  <si>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</si>
  <si>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</si>
  <si>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</si>
  <si>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</si>
  <si>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</si>
  <si>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</si>
  <si>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</si>
  <si>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</si>
  <si>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</si>
  <si>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</si>
  <si>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</si>
  <si>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</si>
  <si>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</si>
  <si>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</si>
  <si>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</si>
  <si>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</si>
  <si>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</si>
  <si>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</si>
  <si>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</si>
  <si>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</si>
  <si>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</si>
  <si>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</si>
  <si>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</si>
  <si>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</si>
  <si>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</si>
  <si>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</si>
  <si>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</si>
  <si>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</si>
  <si>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</si>
  <si>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</si>
  <si>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</si>
  <si>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</si>
  <si>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</si>
  <si>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</si>
  <si>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</si>
  <si>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</si>
  <si>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</si>
  <si>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</si>
  <si>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</si>
  <si>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</si>
  <si>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</si>
  <si>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</si>
  <si>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</si>
  <si>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</si>
  <si>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</si>
  <si>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</si>
  <si>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</si>
  <si>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</si>
  <si>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</si>
  <si>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</si>
  <si>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</si>
  <si>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</si>
  <si>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</si>
  <si>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</si>
  <si>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</si>
  <si>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</si>
  <si>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</si>
  <si>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</si>
  <si>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</si>
  <si>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</si>
  <si>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</si>
  <si>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</si>
  <si>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</si>
  <si>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</si>
  <si>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</si>
  <si>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</si>
  <si>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</si>
  <si>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</si>
  <si>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</si>
  <si>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</si>
  <si>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</si>
  <si>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</si>
  <si>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</si>
  <si>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</si>
  <si>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</si>
  <si>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</si>
  <si>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</si>
  <si>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</si>
  <si>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</si>
  <si>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</si>
  <si>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</si>
  <si>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</si>
  <si>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</si>
  <si>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</si>
  <si>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</si>
  <si>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</si>
  <si>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</si>
  <si>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</si>
  <si>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</si>
  <si>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</si>
  <si>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</si>
  <si>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</si>
  <si>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</si>
  <si>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</si>
  <si>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</si>
  <si>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</si>
  <si>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</si>
  <si>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</si>
  <si>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</si>
  <si>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</si>
  <si>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</si>
  <si>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</si>
  <si>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</si>
  <si>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</si>
  <si>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</si>
  <si>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</si>
  <si>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</si>
  <si>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</si>
  <si>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</si>
  <si>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</si>
  <si>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</si>
  <si>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</si>
  <si>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</si>
  <si>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</si>
  <si>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</si>
  <si>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</si>
  <si>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</si>
  <si>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</si>
  <si>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</si>
  <si>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</si>
  <si>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</si>
  <si>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</si>
  <si>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</si>
  <si>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</si>
  <si>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</si>
  <si>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</si>
  <si>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</si>
  <si>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</si>
  <si>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</si>
  <si>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</si>
  <si>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</si>
  <si>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</si>
  <si>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</si>
  <si>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</si>
  <si>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</si>
  <si>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</si>
  <si>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</si>
  <si>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</si>
  <si>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</si>
  <si>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</si>
  <si>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</si>
  <si>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</si>
  <si>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</si>
  <si>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</si>
  <si>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</si>
  <si>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</si>
  <si>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</si>
  <si>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</si>
  <si>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</si>
  <si>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</si>
  <si>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</si>
  <si>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</si>
  <si>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</si>
  <si>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</si>
  <si>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</si>
  <si>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</si>
  <si>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</si>
  <si>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</si>
  <si>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</si>
  <si>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</si>
  <si>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</si>
  <si>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</si>
  <si>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</si>
  <si>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</si>
  <si>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</si>
  <si>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</si>
  <si>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</si>
  <si>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</si>
  <si>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</si>
  <si>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</si>
  <si>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</si>
  <si>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</si>
  <si>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</si>
  <si>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</si>
  <si>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</si>
  <si>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</si>
  <si>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</si>
  <si>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</si>
  <si>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</si>
  <si>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</si>
  <si>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</si>
  <si>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</si>
  <si>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</si>
  <si>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</si>
  <si>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</si>
  <si>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</si>
  <si>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</si>
  <si>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</si>
  <si>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</si>
  <si>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</si>
  <si>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</si>
  <si>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</si>
  <si>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</si>
  <si>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</si>
  <si>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</si>
  <si>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</si>
  <si>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</si>
  <si>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</si>
  <si>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</si>
  <si>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</si>
  <si>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</si>
  <si>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</si>
  <si>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</si>
  <si>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</si>
  <si>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</si>
  <si>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</si>
  <si>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</si>
  <si>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</si>
  <si>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</si>
  <si>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</si>
  <si>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</si>
  <si>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</si>
  <si>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</si>
  <si>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</si>
  <si>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</si>
  <si>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</si>
  <si>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</si>
  <si>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</si>
  <si>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</si>
  <si>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</si>
  <si>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</si>
  <si>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</si>
  <si>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</si>
  <si>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</si>
  <si>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</si>
  <si>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</si>
  <si>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</si>
  <si>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</si>
  <si>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</si>
  <si>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</si>
  <si>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</si>
  <si>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</si>
  <si>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</si>
  <si>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</si>
  <si>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</si>
  <si>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</si>
  <si>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</si>
  <si>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</si>
  <si>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</si>
  <si>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</si>
  <si>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</si>
  <si>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</si>
  <si>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</si>
  <si>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</si>
  <si>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</si>
  <si>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</si>
  <si>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</si>
  <si>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</si>
  <si>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</si>
  <si>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</si>
  <si>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</si>
  <si>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</si>
  <si>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</si>
  <si>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</si>
  <si>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</si>
  <si>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</si>
  <si>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</si>
  <si>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</si>
  <si>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</si>
  <si>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</si>
  <si>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</si>
  <si>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</si>
  <si>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</si>
  <si>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</si>
  <si>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</si>
  <si>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</si>
  <si>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</si>
  <si>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</si>
  <si>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</si>
  <si>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</si>
  <si>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</si>
  <si>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</si>
  <si>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</si>
  <si>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</si>
  <si>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</si>
  <si>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</si>
  <si>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</si>
  <si>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</si>
  <si>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</si>
  <si>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</si>
  <si>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</si>
  <si>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</si>
  <si>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</si>
  <si>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</si>
  <si>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</si>
  <si>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</si>
  <si>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</si>
  <si>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</si>
  <si>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</si>
  <si>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</si>
  <si>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</si>
  <si>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</si>
  <si>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</si>
  <si>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</si>
  <si>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</si>
  <si>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</si>
  <si>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</si>
  <si>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</si>
  <si>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</si>
  <si>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</si>
  <si>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</si>
  <si>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</si>
  <si>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</si>
  <si>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</si>
  <si>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</si>
  <si>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</si>
  <si>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</si>
  <si>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</si>
  <si>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</si>
  <si>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</si>
  <si>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</si>
  <si>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</si>
  <si>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</si>
  <si>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</si>
  <si>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</si>
  <si>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</si>
  <si>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</si>
  <si>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</si>
  <si>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</si>
  <si>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</si>
  <si>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</si>
  <si>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</si>
  <si>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</si>
  <si>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</si>
  <si>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</si>
  <si>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</si>
  <si>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</si>
  <si>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</si>
  <si>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</si>
  <si>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</si>
  <si>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</si>
  <si>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</si>
  <si>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</si>
  <si>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</si>
  <si>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</si>
  <si>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</si>
  <si>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</si>
  <si>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</si>
  <si>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</si>
  <si>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</si>
  <si>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</si>
  <si>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</si>
  <si>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</si>
  <si>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</si>
  <si>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</si>
  <si>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</si>
  <si>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</si>
  <si>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</si>
  <si>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</si>
  <si>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</si>
  <si>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</si>
  <si>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</si>
  <si>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</si>
  <si>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</si>
  <si>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</si>
  <si>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</si>
  <si>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</si>
  <si>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</si>
  <si>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</si>
  <si>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</si>
  <si>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</si>
  <si>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</si>
  <si>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</si>
  <si>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</si>
  <si>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</si>
  <si>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</si>
  <si>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</si>
  <si>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</si>
  <si>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</si>
  <si>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</si>
  <si>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</si>
  <si>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</si>
  <si>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</si>
  <si>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</si>
  <si>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</si>
  <si>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</si>
  <si>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</si>
  <si>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</si>
  <si>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</si>
  <si>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</si>
  <si>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</si>
  <si>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</si>
  <si>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</si>
  <si>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</si>
  <si>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</si>
  <si>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</si>
  <si>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</si>
  <si>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</si>
  <si>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</si>
  <si>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</si>
  <si>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</si>
  <si>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</si>
  <si>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</si>
  <si>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</si>
  <si>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</si>
  <si>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</si>
  <si>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</si>
  <si>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</si>
  <si>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</si>
  <si>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</si>
  <si>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</si>
  <si>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</si>
  <si>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</si>
  <si>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</si>
  <si>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</si>
  <si>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</si>
  <si>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</si>
  <si>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</si>
  <si>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</si>
  <si>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</si>
  <si>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</si>
  <si>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</si>
  <si>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</si>
  <si>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</si>
  <si>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</si>
  <si>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</si>
  <si>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</si>
  <si>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</si>
  <si>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</si>
  <si>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</si>
  <si>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</si>
  <si>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</si>
  <si>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</si>
  <si>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</si>
  <si>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</si>
  <si>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</si>
  <si>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</si>
  <si>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</si>
  <si>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</si>
  <si>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</si>
  <si>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</si>
  <si>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</si>
  <si>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</si>
  <si>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</si>
  <si>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</si>
  <si>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</si>
  <si>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</si>
  <si>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</si>
  <si>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</si>
  <si>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</si>
  <si>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</si>
  <si>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</si>
  <si>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</si>
  <si>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</si>
  <si>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</si>
  <si>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</si>
  <si>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</si>
  <si>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</si>
  <si>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</si>
  <si>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</si>
  <si>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</si>
  <si>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</si>
  <si>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</si>
  <si>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</si>
  <si>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</si>
  <si>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</si>
  <si>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</si>
  <si>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</si>
  <si>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</si>
  <si>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</si>
  <si>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</si>
  <si>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</si>
  <si>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</si>
  <si>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</si>
  <si>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</si>
  <si>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</si>
  <si>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</si>
  <si>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</si>
  <si>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</si>
  <si>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</si>
  <si>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</si>
  <si>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</si>
  <si>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</si>
  <si>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</si>
  <si>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</si>
  <si>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</si>
  <si>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</si>
  <si>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</si>
  <si>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</si>
  <si>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</si>
  <si>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</si>
  <si>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</si>
  <si>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</si>
  <si>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</si>
  <si>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</si>
  <si>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</si>
  <si>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</si>
  <si>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</si>
  <si>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</si>
  <si>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</si>
  <si>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</si>
  <si>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</si>
  <si>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</si>
  <si>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</si>
  <si>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</si>
  <si>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</si>
  <si>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</si>
  <si>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</si>
  <si>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</si>
  <si>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</si>
  <si>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</si>
  <si>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</si>
  <si>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</si>
  <si>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</si>
  <si>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</si>
  <si>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</si>
  <si>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</si>
  <si>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</si>
  <si>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</si>
  <si>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</si>
  <si>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</si>
  <si>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</si>
  <si>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</si>
  <si>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</si>
  <si>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</si>
  <si>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</si>
  <si>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</si>
  <si>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</si>
  <si>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</si>
  <si>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</si>
  <si>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</si>
  <si>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</si>
  <si>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</si>
  <si>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</si>
  <si>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</si>
  <si>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</si>
  <si>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</si>
  <si>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</si>
  <si>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</si>
  <si>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</si>
  <si>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</si>
  <si>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</si>
  <si>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</si>
  <si>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</si>
  <si>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</si>
  <si>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</si>
  <si>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</si>
  <si>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</si>
  <si>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</si>
  <si>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</si>
  <si>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</si>
  <si>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</si>
  <si>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</si>
  <si>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</si>
  <si>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</si>
  <si>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</si>
  <si>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</si>
  <si>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</si>
  <si>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</si>
  <si>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</si>
  <si>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</si>
  <si>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</si>
  <si>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</si>
  <si>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</si>
  <si>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</si>
  <si>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</si>
  <si>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</si>
  <si>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</si>
  <si>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</si>
  <si>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</si>
  <si>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</si>
  <si>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</si>
  <si>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</si>
  <si>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</si>
  <si>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</si>
  <si>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</si>
  <si>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</si>
  <si>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</si>
  <si>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</si>
  <si>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</si>
  <si>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</si>
  <si>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</si>
  <si>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</si>
  <si>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</si>
  <si>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</si>
  <si>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</si>
  <si>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</si>
  <si>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</si>
  <si>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</si>
  <si>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</si>
  <si>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</si>
  <si>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</si>
  <si>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</si>
  <si>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</si>
  <si>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</si>
  <si>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</si>
  <si>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</si>
  <si>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</si>
  <si>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</si>
  <si>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</si>
  <si>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</si>
  <si>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</si>
  <si>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</si>
  <si>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</si>
  <si>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</si>
  <si>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</si>
  <si>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</si>
  <si>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</si>
  <si>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</si>
  <si>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</si>
  <si>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</si>
  <si>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</si>
  <si>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</si>
  <si>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</si>
  <si>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</si>
  <si>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</si>
  <si>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</si>
  <si>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</si>
  <si>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</si>
  <si>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</si>
  <si>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</si>
  <si>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</si>
  <si>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</si>
  <si>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</si>
  <si>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</si>
  <si>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</si>
  <si>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</si>
  <si>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</si>
  <si>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</si>
  <si>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</si>
  <si>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</si>
  <si>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</si>
  <si>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</si>
  <si>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</si>
  <si>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</si>
  <si>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</si>
  <si>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</si>
  <si>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</si>
  <si>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</si>
  <si>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</si>
  <si>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</si>
  <si>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</si>
  <si>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</si>
  <si>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</si>
  <si>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</si>
  <si>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</si>
  <si>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</si>
  <si>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</si>
  <si>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</si>
  <si>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</si>
  <si>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</si>
  <si>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</si>
  <si>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</si>
  <si>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</si>
  <si>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</si>
  <si>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</si>
  <si>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</si>
  <si>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</si>
  <si>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</si>
  <si>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</si>
  <si>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</si>
  <si>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</si>
  <si>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</si>
  <si>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</si>
  <si>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</si>
  <si>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</si>
  <si>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</si>
  <si>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</si>
  <si>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</si>
  <si>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</si>
  <si>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</si>
  <si>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</si>
  <si>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</si>
  <si>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</si>
  <si>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</si>
  <si>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</si>
  <si>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</si>
  <si>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</si>
  <si>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</si>
  <si>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</si>
  <si>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</si>
  <si>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</si>
  <si>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</si>
  <si>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</si>
  <si>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</si>
  <si>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</si>
  <si>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</si>
  <si>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</si>
  <si>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</si>
  <si>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</si>
  <si>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</si>
  <si>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</si>
  <si>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</si>
  <si>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</si>
  <si>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</si>
  <si>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</si>
  <si>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</si>
  <si>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</si>
  <si>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</si>
  <si>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</si>
  <si>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</si>
  <si>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</si>
  <si>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</si>
  <si>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</si>
  <si>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</si>
  <si>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</si>
  <si>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</si>
  <si>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</si>
  <si>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</si>
  <si>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</si>
  <si>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</si>
  <si>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</si>
  <si>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</si>
  <si>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</si>
  <si>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</si>
  <si>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</si>
  <si>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</si>
  <si>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</si>
  <si>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</si>
  <si>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</si>
  <si>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</si>
  <si>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</si>
  <si>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</si>
  <si>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</si>
  <si>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</si>
  <si>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</si>
  <si>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</si>
  <si>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</si>
  <si>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</si>
  <si>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</si>
  <si>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</si>
  <si>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</si>
  <si>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</si>
  <si>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</si>
  <si>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</si>
  <si>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</si>
  <si>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</si>
  <si>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</si>
  <si>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</si>
  <si>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</si>
  <si>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</si>
  <si>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</si>
  <si>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</si>
  <si>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</si>
  <si>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</si>
  <si>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</si>
  <si>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</si>
  <si>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</si>
  <si>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</si>
  <si>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</si>
  <si>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</si>
  <si>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</si>
  <si>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</si>
  <si>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</si>
  <si>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</si>
  <si>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</si>
  <si>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</si>
  <si>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</si>
  <si>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</si>
  <si>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</si>
  <si>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</si>
  <si>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</si>
  <si>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</si>
  <si>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</si>
  <si>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</si>
  <si>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</si>
  <si>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</si>
  <si>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</si>
  <si>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</si>
  <si>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</si>
  <si>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</si>
  <si>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</si>
  <si>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</si>
  <si>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</si>
  <si>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</si>
  <si>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</si>
  <si>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</si>
  <si>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</si>
  <si>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</si>
  <si>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</si>
  <si>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</si>
  <si>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</si>
  <si>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</si>
  <si>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</si>
  <si>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</si>
  <si>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</si>
  <si>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</si>
  <si>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</si>
  <si>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</si>
  <si>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</si>
  <si>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</si>
  <si>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</si>
  <si>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</si>
  <si>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</si>
  <si>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</si>
  <si>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</si>
  <si>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</si>
  <si>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</si>
  <si>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</si>
  <si>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</si>
  <si>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</si>
  <si>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</si>
  <si>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</si>
  <si>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</si>
  <si>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</si>
  <si>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</si>
  <si>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</si>
  <si>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</si>
  <si>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</si>
  <si>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</si>
  <si>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</si>
  <si>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</si>
  <si>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</si>
  <si>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</si>
  <si>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</si>
  <si>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</si>
  <si>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</si>
  <si>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</si>
  <si>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</si>
  <si>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</si>
  <si>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</si>
  <si>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</si>
  <si>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</si>
  <si>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</si>
  <si>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</si>
  <si>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</si>
  <si>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</si>
  <si>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</si>
  <si>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</si>
  <si>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</si>
  <si>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</si>
  <si>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</si>
  <si>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</si>
  <si>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</si>
  <si>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</si>
  <si>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</si>
  <si>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</si>
  <si>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</si>
  <si>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</si>
  <si>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</si>
  <si>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</si>
  <si>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</si>
  <si>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</si>
  <si>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</si>
  <si>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</si>
  <si>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</si>
  <si>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</si>
  <si>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</si>
  <si>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</si>
  <si>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</si>
  <si>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</si>
  <si>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</si>
  <si>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</si>
  <si>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</si>
  <si>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</si>
  <si>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</si>
  <si>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</si>
  <si>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</si>
  <si>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</si>
  <si>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</si>
  <si>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</si>
  <si>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</si>
  <si>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</si>
  <si>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</si>
  <si>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</si>
  <si>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</si>
  <si>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</si>
  <si>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</si>
  <si>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</si>
  <si>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</si>
  <si>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</si>
  <si>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</si>
  <si>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</si>
  <si>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</si>
  <si>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</si>
  <si>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</si>
  <si>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</si>
  <si>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</si>
  <si>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</si>
  <si>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</si>
  <si>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</si>
  <si>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</si>
  <si>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</si>
  <si>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</si>
  <si>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</si>
  <si>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</si>
  <si>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</si>
  <si>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</si>
  <si>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</si>
  <si>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</si>
  <si>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</si>
  <si>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</si>
  <si>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</si>
  <si>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</si>
  <si>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</si>
  <si>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</si>
  <si>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</si>
  <si>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</si>
  <si>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</si>
  <si>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</si>
  <si>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</si>
  <si>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</si>
  <si>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</si>
  <si>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</si>
  <si>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</si>
  <si>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</si>
  <si>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</si>
  <si>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</si>
  <si>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</si>
  <si>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</si>
  <si>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</si>
  <si>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</si>
  <si>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</si>
  <si>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</si>
  <si>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</si>
  <si>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</si>
  <si>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</si>
  <si>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</si>
  <si>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</si>
  <si>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</si>
  <si>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</si>
  <si>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</si>
  <si>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</si>
  <si>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</si>
  <si>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</si>
  <si>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</si>
  <si>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</si>
  <si>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</si>
  <si>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</si>
  <si>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</si>
  <si>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</si>
  <si>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</si>
  <si>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</si>
  <si>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</si>
  <si>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</si>
  <si>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</si>
  <si>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</si>
  <si>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</si>
  <si>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</si>
  <si>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</si>
  <si>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</si>
  <si>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</si>
  <si>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</si>
  <si>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</si>
  <si>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</si>
  <si>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</si>
  <si>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</si>
  <si>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</si>
  <si>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</si>
  <si>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</si>
  <si>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</si>
  <si>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</si>
  <si>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</si>
  <si>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</si>
  <si>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</si>
  <si>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</si>
  <si>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</si>
  <si>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</si>
  <si>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</si>
  <si>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</si>
  <si>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</si>
  <si>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</si>
  <si>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</si>
  <si>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</si>
  <si>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</si>
  <si>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</si>
  <si>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</si>
  <si>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</si>
  <si>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</si>
  <si>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</si>
  <si>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</si>
  <si>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</si>
  <si>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</si>
  <si>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</si>
  <si>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</si>
  <si>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</si>
  <si>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</si>
  <si>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</si>
  <si>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</si>
  <si>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</si>
  <si>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</si>
  <si>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</si>
  <si>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</si>
  <si>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</si>
  <si>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</si>
  <si>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</si>
  <si>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</si>
  <si>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</si>
  <si>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</si>
  <si>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</si>
  <si>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</si>
  <si>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</si>
  <si>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</si>
  <si>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</si>
  <si>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</si>
  <si>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</si>
  <si>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</si>
  <si>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</si>
  <si>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</si>
  <si>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</si>
  <si>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</si>
  <si>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</si>
  <si>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</si>
  <si>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</si>
  <si>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</si>
  <si>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</si>
  <si>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</si>
  <si>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</si>
  <si>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</si>
  <si>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</si>
  <si>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</si>
  <si>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</si>
  <si>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</si>
  <si>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</si>
  <si>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</si>
  <si>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</si>
  <si>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</si>
  <si>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</si>
  <si>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</si>
  <si>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</si>
  <si>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</si>
  <si>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</si>
  <si>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</si>
  <si>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</si>
  <si>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</si>
  <si>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</si>
  <si>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</si>
  <si>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</si>
  <si>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</si>
  <si>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</si>
  <si>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</si>
  <si>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</si>
  <si>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</si>
  <si>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</si>
  <si>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</si>
  <si>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</si>
  <si>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</si>
  <si>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</si>
  <si>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</si>
  <si>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</si>
  <si>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</si>
  <si>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</si>
  <si>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</si>
  <si>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</si>
  <si>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</si>
  <si>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</si>
  <si>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</si>
  <si>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</si>
  <si>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</si>
  <si>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</si>
  <si>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</si>
  <si>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</si>
  <si>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</si>
  <si>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</si>
  <si>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</si>
  <si>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</si>
  <si>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</si>
  <si>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</si>
  <si>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</si>
  <si>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</si>
  <si>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</si>
  <si>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</si>
  <si>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</si>
  <si>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</si>
  <si>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</si>
  <si>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</si>
  <si>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</si>
  <si>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</si>
  <si>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</si>
  <si>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</si>
  <si>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</si>
  <si>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</si>
  <si>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</si>
  <si>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</si>
  <si>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</si>
  <si>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</si>
  <si>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</si>
  <si>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</si>
  <si>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</si>
  <si>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</si>
  <si>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</si>
  <si>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</si>
  <si>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</si>
  <si>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</si>
  <si>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</si>
  <si>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</si>
  <si>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</si>
  <si>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</si>
  <si>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</si>
  <si>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</si>
  <si>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</si>
  <si>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</si>
  <si>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</si>
  <si>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</si>
  <si>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</si>
  <si>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</si>
  <si>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</si>
  <si>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</si>
  <si>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</si>
  <si>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</si>
  <si>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</si>
  <si>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</si>
  <si>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</si>
  <si>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</si>
  <si>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</si>
  <si>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</si>
  <si>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</si>
  <si>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</si>
  <si>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</si>
  <si>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</si>
  <si>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</si>
  <si>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</si>
  <si>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</si>
  <si>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</si>
  <si>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</si>
  <si>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</si>
  <si>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</si>
  <si>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</si>
  <si>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</si>
  <si>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</si>
  <si>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</si>
  <si>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</si>
  <si>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</si>
  <si>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</si>
  <si>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</si>
  <si>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</si>
  <si>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</si>
  <si>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</si>
  <si>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</si>
  <si>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</si>
  <si>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</si>
  <si>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</si>
  <si>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</si>
  <si>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</si>
  <si>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</si>
  <si>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</si>
  <si>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</si>
  <si>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</si>
  <si>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</si>
  <si>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</si>
  <si>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</si>
  <si>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</si>
  <si>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</si>
  <si>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</si>
  <si>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</si>
  <si>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</si>
  <si>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</si>
  <si>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</si>
  <si>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</si>
  <si>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</si>
  <si>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</si>
  <si>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</si>
  <si>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</si>
  <si>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</si>
  <si>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</si>
  <si>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</si>
  <si>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</si>
  <si>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</si>
  <si>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</si>
  <si>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</si>
  <si>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</si>
  <si>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</si>
  <si>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</si>
  <si>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</si>
  <si>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</si>
  <si>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</si>
  <si>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</si>
  <si>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</si>
  <si>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</si>
  <si>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</si>
  <si>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</si>
  <si>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</si>
  <si>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</si>
  <si>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</si>
  <si>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</si>
  <si>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</si>
  <si>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</si>
  <si>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</si>
  <si>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</si>
  <si>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</si>
  <si>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</si>
  <si>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</si>
  <si>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</si>
  <si>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</si>
  <si>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</si>
  <si>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</si>
  <si>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</si>
  <si>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</si>
  <si>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</si>
  <si>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</si>
  <si>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</si>
  <si>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</si>
  <si>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</si>
  <si>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</si>
  <si>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</si>
  <si>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</si>
  <si>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</si>
  <si>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</si>
  <si>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</si>
  <si>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</si>
  <si>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</si>
  <si>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</si>
  <si>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</si>
  <si>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</si>
  <si>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</si>
  <si>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</si>
  <si>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</si>
  <si>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</si>
  <si>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</si>
  <si>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</si>
  <si>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</si>
  <si>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</si>
  <si>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</si>
  <si>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</si>
  <si>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</si>
  <si>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</si>
  <si>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</si>
  <si>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</si>
  <si>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</si>
  <si>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</si>
  <si>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</si>
  <si>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</si>
  <si>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</si>
  <si>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</si>
  <si>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</si>
  <si>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</si>
  <si>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</si>
  <si>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</si>
  <si>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</si>
  <si>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</si>
  <si>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</si>
  <si>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</si>
  <si>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</si>
  <si>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</si>
  <si>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</si>
  <si>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</si>
  <si>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</si>
  <si>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</si>
  <si>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</si>
  <si>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</si>
  <si>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</si>
  <si>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</si>
  <si>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</si>
  <si>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</si>
  <si>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</si>
  <si>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</si>
  <si>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</si>
  <si>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</si>
  <si>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</si>
  <si>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</si>
  <si>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</si>
  <si>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</si>
  <si>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</si>
  <si>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</si>
  <si>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</si>
  <si>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</si>
  <si>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</si>
  <si>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</si>
  <si>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</si>
  <si>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</si>
  <si>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</si>
  <si>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</si>
  <si>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</si>
  <si>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</si>
  <si>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</si>
  <si>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</si>
  <si>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</si>
  <si>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</si>
  <si>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</si>
  <si>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</si>
  <si>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</si>
  <si>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</si>
  <si>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</si>
  <si>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</si>
  <si>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</si>
  <si>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</si>
  <si>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</si>
  <si>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</si>
  <si>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</si>
  <si>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</si>
  <si>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</si>
  <si>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</si>
  <si>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</si>
  <si>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</si>
  <si>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</si>
  <si>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</si>
  <si>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</si>
  <si>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</si>
  <si>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</si>
  <si>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</si>
  <si>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</si>
  <si>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</si>
  <si>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</si>
  <si>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</si>
  <si>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</si>
  <si>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</si>
  <si>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</si>
  <si>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</si>
  <si>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</si>
  <si>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</si>
  <si>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</si>
  <si>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</si>
  <si>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</si>
  <si>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</si>
  <si>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</si>
  <si>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</si>
  <si>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</si>
  <si>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</si>
  <si>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</si>
  <si>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</si>
  <si>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</si>
  <si>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</si>
  <si>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</si>
  <si>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</si>
  <si>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</si>
  <si>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</si>
  <si>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</si>
  <si>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</si>
  <si>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</si>
  <si>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</si>
  <si>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</si>
  <si>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</si>
  <si>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</si>
  <si>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</si>
  <si>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</si>
  <si>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</si>
  <si>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</si>
  <si>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</si>
  <si>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</si>
  <si>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</si>
  <si>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</si>
  <si>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</si>
  <si>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</si>
  <si>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</si>
  <si>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</si>
  <si>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</si>
  <si>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</si>
  <si>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</si>
  <si>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</si>
  <si>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</si>
  <si>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</si>
  <si>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</si>
  <si>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</si>
  <si>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</si>
  <si>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</si>
  <si>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</si>
  <si>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</si>
  <si>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</si>
  <si>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</si>
  <si>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</si>
  <si>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</si>
  <si>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</si>
  <si>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</si>
  <si>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</si>
  <si>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</si>
  <si>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</si>
  <si>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</si>
  <si>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</si>
  <si>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</si>
  <si>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</si>
  <si>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</si>
  <si>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</si>
  <si>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</si>
  <si>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</si>
  <si>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</si>
  <si>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</si>
  <si>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</si>
  <si>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</si>
  <si>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</si>
  <si>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</si>
  <si>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</si>
  <si>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</si>
  <si>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</si>
  <si>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</si>
  <si>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</si>
  <si>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</si>
  <si>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</si>
  <si>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</si>
  <si>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</si>
  <si>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</si>
  <si>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</si>
  <si>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</si>
  <si>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</si>
  <si>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</si>
  <si>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</si>
  <si>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</si>
  <si>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</si>
  <si>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</si>
  <si>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</si>
  <si>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</si>
  <si>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</si>
  <si>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</si>
  <si>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</si>
  <si>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</si>
  <si>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</si>
  <si>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</si>
  <si>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</si>
  <si>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</si>
  <si>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</si>
  <si>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</si>
  <si>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</si>
  <si>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</si>
  <si>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</si>
  <si>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</si>
  <si>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</si>
  <si>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</si>
  <si>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</si>
  <si>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</si>
  <si>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</si>
  <si>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</si>
  <si>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</si>
  <si>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</si>
  <si>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</si>
  <si>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</si>
  <si>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</si>
  <si>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</si>
  <si>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</si>
  <si>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</si>
  <si>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</si>
  <si>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</si>
  <si>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</si>
  <si>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</si>
  <si>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</si>
  <si>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</si>
  <si>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</si>
  <si>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</si>
  <si>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</si>
  <si>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</si>
  <si>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</si>
  <si>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</si>
  <si>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</si>
  <si>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</si>
  <si>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</si>
  <si>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</si>
  <si>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</si>
  <si>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</si>
  <si>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</si>
  <si>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</si>
  <si>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</si>
  <si>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</si>
  <si>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</si>
  <si>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</si>
  <si>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</si>
  <si>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</si>
  <si>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</si>
  <si>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</si>
  <si>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</si>
  <si>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</si>
  <si>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</si>
  <si>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</si>
  <si>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</si>
  <si>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</si>
  <si>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</si>
  <si>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</si>
  <si>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</si>
  <si>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</si>
  <si>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</si>
  <si>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</si>
  <si>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</si>
  <si>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</si>
  <si>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</si>
  <si>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</si>
  <si>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</si>
  <si>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</si>
  <si>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</si>
  <si>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</si>
  <si>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</si>
  <si>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</si>
  <si>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</si>
  <si>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</si>
  <si>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</si>
  <si>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</si>
  <si>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</si>
  <si>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</si>
  <si>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</si>
  <si>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</si>
  <si>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</si>
  <si>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</si>
  <si>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</si>
  <si>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</si>
  <si>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</si>
  <si>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</si>
  <si>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</si>
  <si>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</si>
  <si>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</si>
  <si>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</si>
  <si>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</si>
  <si>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</si>
  <si>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</si>
  <si>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</si>
  <si>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</si>
  <si>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</si>
  <si>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</si>
  <si>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</si>
  <si>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</si>
  <si>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</si>
  <si>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</si>
  <si>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</si>
  <si>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</si>
  <si>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</si>
  <si>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</si>
  <si>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</si>
  <si>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</si>
  <si>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</si>
  <si>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</si>
  <si>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</si>
  <si>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</si>
  <si>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</si>
  <si>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</si>
  <si>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</si>
  <si>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</si>
  <si>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</si>
  <si>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</si>
  <si>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</si>
  <si>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</si>
  <si>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</si>
  <si>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</si>
  <si>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</si>
  <si>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</si>
  <si>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</si>
  <si>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</si>
  <si>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</si>
  <si>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</si>
  <si>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</si>
  <si>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</si>
  <si>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</si>
  <si>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</si>
  <si>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</si>
  <si>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</si>
  <si>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</si>
  <si>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</si>
  <si>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</si>
  <si>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</si>
  <si>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</si>
  <si>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</si>
  <si>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</si>
  <si>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</si>
  <si>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</si>
  <si>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</si>
  <si>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</si>
  <si>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</si>
  <si>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</si>
  <si>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</si>
  <si>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</si>
  <si>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</si>
  <si>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</si>
  <si>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</si>
  <si>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</si>
  <si>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</si>
  <si>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</si>
  <si>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</si>
  <si>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</si>
  <si>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</si>
  <si>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</si>
  <si>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</si>
  <si>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</si>
  <si>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</si>
  <si>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</si>
  <si>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</si>
  <si>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</si>
  <si>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</si>
  <si>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</si>
  <si>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</si>
  <si>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</si>
  <si>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</si>
  <si>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</si>
  <si>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</si>
  <si>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</si>
  <si>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</si>
  <si>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</si>
  <si>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</si>
  <si>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</si>
  <si>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</si>
  <si>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</si>
  <si>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</si>
  <si>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</si>
  <si>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</si>
  <si>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</si>
  <si>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</si>
  <si>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</si>
  <si>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</si>
  <si>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</si>
  <si>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</si>
  <si>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</si>
  <si>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</si>
  <si>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</si>
  <si>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</si>
  <si>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</si>
  <si>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</si>
  <si>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</si>
  <si>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</si>
  <si>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</si>
  <si>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</si>
  <si>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</si>
  <si>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</si>
  <si>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</si>
  <si>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</si>
  <si>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</si>
  <si>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</si>
  <si>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</si>
  <si>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</si>
  <si>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</si>
  <si>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</si>
  <si>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</si>
  <si>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</si>
  <si>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</si>
  <si>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</si>
  <si>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</si>
  <si>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</si>
  <si>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</si>
  <si>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</si>
  <si>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</si>
  <si>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</si>
  <si>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</si>
  <si>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</si>
  <si>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</si>
  <si>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</si>
  <si>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</si>
  <si>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</si>
  <si>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</si>
  <si>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</si>
  <si>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</si>
  <si>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</si>
  <si>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</si>
  <si>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</si>
  <si>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</si>
  <si>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</si>
  <si>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</si>
  <si>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</si>
  <si>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</si>
  <si>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</si>
  <si>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</si>
  <si>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</si>
  <si>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</si>
  <si>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</si>
  <si>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</si>
  <si>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</si>
  <si>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</si>
  <si>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</si>
  <si>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</si>
  <si>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</si>
  <si>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</si>
  <si>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</si>
  <si>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</si>
  <si>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</si>
  <si>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</si>
  <si>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</si>
  <si>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</si>
  <si>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</si>
  <si>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</si>
  <si>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</si>
  <si>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</si>
  <si>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</si>
  <si>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</si>
  <si>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</si>
  <si>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</si>
  <si>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</si>
  <si>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</si>
  <si>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</si>
  <si>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</si>
  <si>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</si>
  <si>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</si>
  <si>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</si>
  <si>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</si>
  <si>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</si>
  <si>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</si>
  <si>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</si>
  <si>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</si>
  <si>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</si>
  <si>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</si>
  <si>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</si>
  <si>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</si>
  <si>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</si>
  <si>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</si>
  <si>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</si>
  <si>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</si>
  <si>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</si>
  <si>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</si>
  <si>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</si>
  <si>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</si>
  <si>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</si>
  <si>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</si>
  <si>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</si>
  <si>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</si>
  <si>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</si>
  <si>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</si>
  <si>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</si>
  <si>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</si>
  <si>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</si>
  <si>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</si>
  <si>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</si>
  <si>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</si>
  <si>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</si>
  <si>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</si>
  <si>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</si>
  <si>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</si>
  <si>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</si>
  <si>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</si>
  <si>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</si>
  <si>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</si>
  <si>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</si>
  <si>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</si>
  <si>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</si>
  <si>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</si>
  <si>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</si>
  <si>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</si>
  <si>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</si>
  <si>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</si>
  <si>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</si>
  <si>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</si>
  <si>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</si>
  <si>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</si>
  <si>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</si>
  <si>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</si>
  <si>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</si>
  <si>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</si>
  <si>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</si>
  <si>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</si>
  <si>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</si>
  <si>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</si>
  <si>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</si>
  <si>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</si>
  <si>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</si>
  <si>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</si>
  <si>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</si>
  <si>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</si>
  <si>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</si>
  <si>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</si>
  <si>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</si>
  <si>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</si>
  <si>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</si>
  <si>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</si>
  <si>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</si>
  <si>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</si>
  <si>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</si>
  <si>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</si>
  <si>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</si>
  <si>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</si>
  <si>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</si>
  <si>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</si>
  <si>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</si>
  <si>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</si>
  <si>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</si>
  <si>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</si>
  <si>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</si>
  <si>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</si>
  <si>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</si>
  <si>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</si>
  <si>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</si>
  <si>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</si>
  <si>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</si>
  <si>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</si>
  <si>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</si>
  <si>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</si>
  <si>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</si>
  <si>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</si>
  <si>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</si>
  <si>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</si>
  <si>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</si>
  <si>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</si>
  <si>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</si>
  <si>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</si>
  <si>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</si>
  <si>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</si>
  <si>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</si>
  <si>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</si>
  <si>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</si>
  <si>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</si>
  <si>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</si>
  <si>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</si>
  <si>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</si>
  <si>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</si>
  <si>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</si>
  <si>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</si>
  <si>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</si>
  <si>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</si>
  <si>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</si>
  <si>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</si>
  <si>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</si>
  <si>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</si>
  <si>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</si>
  <si>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</si>
  <si>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</si>
  <si>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</si>
  <si>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</si>
  <si>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</si>
  <si>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</si>
  <si>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</si>
  <si>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</si>
  <si>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</si>
  <si>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</si>
  <si>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</si>
  <si>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</si>
  <si>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</si>
  <si>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</si>
  <si>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</si>
  <si>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</si>
  <si>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</si>
  <si>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</si>
  <si>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</si>
  <si>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</si>
  <si>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</si>
  <si>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</si>
  <si>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</si>
  <si>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</si>
  <si>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</si>
  <si>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</si>
  <si>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</si>
  <si>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</si>
  <si>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</si>
  <si>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</si>
  <si>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</si>
  <si>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</si>
  <si>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</si>
  <si>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</si>
  <si>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</si>
  <si>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</si>
  <si>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</si>
  <si>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</si>
  <si>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</si>
  <si>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</si>
  <si>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</si>
  <si>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</si>
  <si>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</si>
  <si>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</si>
  <si>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</si>
  <si>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</si>
  <si>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</si>
  <si>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</si>
  <si>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</si>
  <si>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</si>
  <si>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</si>
  <si>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</si>
  <si>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</si>
  <si>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</si>
  <si>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</si>
  <si>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</si>
  <si>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</si>
  <si>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</si>
  <si>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</si>
  <si>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</si>
  <si>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</si>
  <si>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</si>
  <si>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</si>
  <si>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</si>
  <si>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</si>
  <si>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</si>
  <si>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</si>
  <si>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</si>
  <si>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</si>
  <si>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</si>
  <si>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</si>
  <si>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</si>
  <si>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</si>
  <si>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</si>
  <si>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</si>
  <si>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</si>
  <si>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</si>
  <si>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</si>
  <si>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</si>
  <si>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</si>
  <si>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</si>
  <si>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</si>
  <si>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</si>
  <si>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</si>
  <si>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</si>
  <si>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</si>
  <si>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</si>
  <si>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</si>
  <si>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</si>
  <si>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</si>
  <si>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</si>
  <si>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</si>
  <si>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</si>
  <si>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</si>
  <si>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</si>
  <si>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</si>
  <si>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</si>
  <si>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</si>
  <si>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</si>
  <si>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</si>
  <si>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</si>
  <si>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</si>
  <si>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</si>
  <si>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</si>
  <si>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</si>
  <si>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</si>
  <si>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</si>
  <si>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</si>
  <si>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</si>
  <si>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</si>
  <si>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</si>
  <si>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</si>
  <si>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</si>
  <si>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</si>
  <si>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</si>
  <si>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</si>
  <si>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</si>
  <si>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</si>
  <si>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</si>
  <si>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</si>
  <si>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</si>
  <si>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</si>
  <si>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</si>
  <si>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</si>
  <si>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</si>
  <si>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</si>
  <si>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</si>
  <si>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</si>
  <si>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</si>
  <si>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</si>
  <si>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</si>
  <si>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</si>
  <si>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</si>
  <si>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</si>
  <si>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</si>
  <si>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</si>
  <si>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</si>
  <si>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</si>
  <si>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</si>
  <si>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</si>
  <si>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</si>
  <si>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</si>
  <si>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</si>
  <si>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</si>
  <si>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</si>
  <si>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</si>
  <si>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</si>
  <si>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</si>
  <si>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</si>
  <si>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</si>
  <si>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</si>
  <si>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</si>
  <si>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</si>
  <si>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</si>
  <si>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</si>
  <si>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</si>
  <si>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</si>
  <si>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</si>
  <si>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</si>
  <si>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</si>
  <si>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</si>
  <si>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</si>
  <si>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</si>
  <si>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</si>
  <si>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</si>
  <si>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</si>
  <si>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</si>
  <si>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</si>
  <si>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</si>
  <si>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</si>
  <si>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</si>
  <si>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</si>
  <si>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</si>
  <si>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</si>
  <si>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</si>
  <si>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</si>
  <si>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</si>
  <si>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</si>
  <si>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</si>
  <si>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</si>
  <si>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</si>
  <si>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</si>
  <si>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</si>
  <si>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</si>
  <si>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</si>
  <si>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</si>
  <si>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</si>
  <si>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</si>
  <si>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</si>
  <si>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</si>
  <si>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</si>
  <si>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</si>
  <si>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</si>
  <si>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</si>
  <si>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</si>
  <si>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</si>
  <si>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</si>
  <si>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</si>
  <si>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</si>
  <si>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</si>
  <si>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</si>
  <si>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</si>
  <si>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</si>
  <si>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</si>
  <si>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</si>
  <si>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</si>
  <si>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</si>
  <si>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</si>
  <si>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</si>
  <si>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</si>
  <si>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</si>
  <si>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</si>
  <si>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</si>
  <si>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</si>
  <si>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</si>
  <si>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</si>
  <si>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</si>
  <si>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</si>
  <si>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</si>
  <si>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</si>
  <si>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</si>
  <si>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</si>
  <si>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</si>
  <si>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</si>
  <si>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</si>
  <si>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</si>
  <si>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</si>
  <si>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</si>
  <si>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</si>
  <si>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</si>
  <si>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</si>
  <si>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</si>
  <si>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</si>
  <si>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</si>
  <si>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</si>
  <si>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</si>
  <si>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</si>
  <si>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</si>
  <si>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</si>
  <si>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</si>
  <si>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</si>
  <si>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</si>
  <si>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</si>
  <si>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</si>
  <si>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</si>
  <si>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</si>
  <si>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</si>
  <si>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</si>
  <si>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</si>
  <si>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</si>
  <si>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</si>
  <si>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</si>
  <si>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</si>
  <si>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</si>
  <si>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</si>
  <si>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</si>
  <si>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</si>
  <si>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</si>
  <si>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</si>
  <si>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</si>
  <si>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</si>
  <si>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</si>
  <si>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</si>
  <si>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</si>
  <si>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</si>
  <si>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</si>
  <si>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</si>
  <si>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</si>
  <si>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</si>
  <si>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</si>
  <si>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</si>
  <si>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</si>
  <si>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</si>
  <si>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</si>
  <si>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</si>
  <si>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</si>
  <si>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</si>
  <si>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</si>
  <si>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</si>
  <si>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</si>
  <si>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</si>
  <si>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</si>
  <si>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</si>
  <si>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</si>
  <si>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</si>
  <si>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</si>
  <si>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</si>
  <si>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</si>
  <si>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</si>
  <si>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</si>
  <si>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</si>
  <si>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</si>
  <si>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</si>
  <si>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</si>
  <si>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</si>
  <si>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</si>
  <si>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</si>
  <si>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</si>
  <si>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</si>
  <si>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</si>
  <si>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</si>
  <si>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</si>
  <si>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</si>
  <si>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</si>
  <si>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</si>
  <si>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</si>
  <si>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</si>
  <si>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</si>
  <si>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</si>
  <si>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</si>
  <si>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</si>
  <si>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</si>
  <si>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</si>
  <si>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</si>
  <si>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</si>
  <si>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</si>
  <si>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</si>
  <si>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</si>
  <si>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</si>
  <si>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</si>
  <si>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</si>
  <si>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</si>
  <si>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</si>
  <si>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</si>
  <si>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</si>
  <si>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</si>
  <si>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</si>
  <si>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</si>
  <si>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</si>
  <si>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</si>
  <si>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</si>
  <si>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</si>
  <si>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</si>
  <si>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</si>
  <si>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</si>
  <si>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</si>
  <si>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</si>
  <si>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</si>
  <si>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</si>
  <si>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</si>
  <si>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</si>
  <si>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</si>
  <si>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</si>
  <si>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</si>
  <si>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</si>
  <si>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</si>
  <si>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</si>
  <si>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</si>
  <si>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</si>
  <si>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</si>
  <si>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</si>
  <si>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</si>
  <si>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</si>
  <si>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</si>
  <si>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</si>
  <si>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</si>
  <si>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</si>
  <si>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</si>
  <si>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</si>
  <si>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</si>
  <si>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</si>
  <si>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</si>
  <si>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</si>
  <si>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</si>
  <si>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</si>
  <si>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</si>
  <si>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</si>
  <si>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</si>
  <si>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</si>
  <si>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</si>
  <si>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</si>
  <si>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</si>
  <si>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</si>
  <si>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</si>
  <si>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</si>
  <si>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</si>
  <si>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</si>
  <si>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</si>
  <si>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</si>
  <si>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</si>
  <si>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</si>
  <si>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</si>
  <si>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</si>
  <si>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</si>
  <si>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</si>
  <si>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</si>
  <si>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</si>
  <si>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</si>
  <si>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</si>
  <si>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</si>
  <si>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</si>
  <si>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</si>
  <si>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</si>
  <si>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</si>
  <si>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</si>
  <si>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</si>
  <si>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</si>
  <si>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</si>
  <si>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</si>
  <si>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</si>
  <si>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</si>
  <si>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</si>
  <si>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</si>
  <si>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</si>
  <si>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</si>
  <si>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</si>
  <si>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</si>
  <si>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</si>
  <si>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</si>
  <si>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</si>
  <si>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</si>
  <si>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</si>
  <si>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</si>
  <si>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</si>
  <si>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</si>
  <si>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</si>
  <si>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</si>
  <si>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</si>
  <si>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</si>
  <si>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</si>
  <si>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</si>
  <si>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</si>
  <si>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</si>
  <si>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</si>
  <si>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</si>
  <si>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</si>
  <si>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</si>
  <si>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</si>
  <si>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</si>
  <si>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</si>
  <si>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</si>
  <si>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</si>
  <si>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</si>
  <si>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</si>
  <si>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</si>
  <si>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</si>
  <si>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</si>
  <si>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</si>
  <si>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</si>
  <si>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</si>
  <si>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</si>
  <si>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</si>
  <si>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</si>
  <si>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</si>
  <si>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</si>
  <si>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</si>
  <si>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</si>
  <si>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</si>
  <si>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</si>
  <si>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</si>
  <si>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</si>
  <si>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</si>
  <si>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</si>
  <si>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</si>
  <si>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</si>
  <si>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</si>
  <si>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</si>
  <si>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</si>
  <si>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</si>
  <si>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</si>
  <si>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</si>
  <si>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</si>
  <si>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</si>
  <si>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</si>
  <si>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</si>
  <si>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</si>
  <si>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</si>
  <si>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</si>
  <si>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</si>
  <si>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</si>
  <si>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</si>
  <si>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</si>
  <si>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</si>
  <si>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</si>
  <si>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</si>
  <si>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</si>
  <si>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</si>
  <si>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</si>
  <si>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</si>
  <si>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</si>
  <si>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</si>
  <si>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</si>
  <si>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</si>
  <si>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</si>
  <si>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</si>
  <si>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</si>
  <si>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</si>
  <si>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</si>
  <si>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</si>
  <si>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</si>
  <si>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</si>
  <si>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</si>
  <si>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</si>
  <si>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</si>
  <si>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</si>
  <si>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</si>
  <si>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</si>
  <si>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</si>
  <si>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</si>
  <si>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</si>
  <si>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</si>
  <si>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</si>
  <si>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</si>
  <si>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</si>
  <si>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</si>
  <si>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</si>
  <si>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</si>
  <si>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</si>
  <si>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</si>
  <si>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</si>
  <si>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</si>
  <si>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</si>
  <si>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</si>
  <si>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</si>
  <si>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</si>
  <si>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</si>
  <si>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</si>
  <si>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</si>
  <si>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</si>
  <si>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</si>
  <si>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</si>
  <si>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</si>
  <si>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</si>
  <si>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</si>
  <si>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</si>
  <si>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</si>
  <si>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</si>
  <si>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</si>
  <si>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</si>
  <si>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</si>
  <si>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</si>
  <si>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</si>
  <si>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</si>
  <si>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</si>
  <si>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</si>
  <si>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</si>
  <si>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</si>
  <si>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</si>
  <si>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</si>
  <si>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</si>
  <si>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</si>
  <si>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</si>
  <si>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</si>
  <si>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</si>
  <si>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</si>
  <si>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</si>
  <si>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</si>
  <si>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</si>
  <si>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</si>
  <si>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</si>
  <si>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</si>
  <si>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</si>
  <si>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</si>
  <si>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</si>
  <si>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</si>
  <si>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</si>
  <si>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</si>
  <si>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</si>
  <si>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</si>
  <si>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</si>
  <si>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</si>
  <si>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</si>
  <si>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</si>
  <si>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</si>
  <si>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</si>
  <si>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</si>
  <si>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</si>
  <si>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</si>
  <si>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</si>
  <si>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</si>
  <si>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</si>
  <si>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</si>
  <si>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</si>
  <si>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</si>
  <si>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</si>
  <si>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</si>
  <si>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</si>
  <si>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</si>
  <si>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</si>
  <si>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</si>
  <si>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</si>
  <si>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</si>
  <si>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</si>
  <si>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</si>
  <si>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</si>
  <si>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</si>
  <si>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</si>
  <si>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</si>
  <si>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</si>
  <si>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</si>
  <si>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</si>
  <si>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</si>
  <si>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</si>
  <si>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</si>
  <si>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</si>
  <si>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</si>
  <si>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</si>
  <si>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</si>
  <si>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</si>
  <si>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</si>
  <si>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</si>
  <si>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</si>
  <si>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</si>
  <si>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</si>
  <si>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</si>
  <si>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</si>
  <si>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</si>
  <si>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</si>
  <si>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</si>
  <si>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</si>
  <si>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</si>
  <si>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</si>
  <si>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</si>
  <si>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</si>
  <si>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</si>
  <si>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</si>
  <si>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</si>
  <si>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</si>
  <si>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</si>
  <si>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</si>
  <si>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</si>
  <si>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</si>
  <si>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</si>
  <si>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</si>
  <si>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</si>
  <si>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</si>
  <si>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</si>
  <si>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</si>
  <si>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</si>
  <si>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</si>
  <si>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</si>
  <si>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</si>
  <si>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</si>
  <si>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</si>
  <si>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</si>
  <si>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</si>
  <si>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</si>
  <si>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</si>
  <si>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</si>
  <si>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</si>
  <si>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</si>
  <si>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</si>
  <si>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</si>
  <si>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</si>
  <si>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</si>
  <si>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</si>
  <si>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</si>
  <si>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</si>
  <si>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</si>
  <si>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</si>
  <si>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</si>
  <si>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</si>
  <si>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</si>
  <si>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</si>
  <si>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</si>
  <si>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</si>
  <si>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</si>
  <si>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</si>
  <si>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</si>
  <si>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</si>
  <si>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</si>
  <si>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</si>
  <si>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</si>
  <si>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</si>
  <si>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</si>
  <si>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</si>
  <si>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</si>
  <si>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</si>
  <si>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</si>
  <si>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</si>
  <si>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</si>
  <si>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</si>
  <si>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</si>
  <si>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</si>
  <si>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</si>
  <si>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</si>
  <si>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</si>
  <si>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</si>
  <si>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</si>
  <si>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</si>
  <si>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</si>
  <si>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</si>
  <si>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</si>
  <si>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</si>
  <si>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</si>
  <si>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</si>
  <si>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</si>
  <si>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</si>
  <si>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</si>
  <si>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</si>
  <si>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</si>
  <si>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</si>
  <si>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</si>
  <si>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</si>
  <si>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</si>
  <si>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</si>
  <si>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</si>
  <si>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</si>
  <si>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</si>
  <si>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</si>
  <si>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</si>
  <si>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</si>
  <si>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</si>
  <si>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</si>
  <si>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</si>
  <si>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</si>
  <si>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</si>
  <si>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</si>
  <si>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</si>
  <si>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</si>
  <si>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</si>
  <si>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</si>
  <si>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</si>
  <si>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</si>
  <si>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</si>
  <si>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</si>
  <si>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</si>
  <si>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</si>
  <si>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</si>
  <si>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</si>
  <si>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</si>
  <si>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</si>
  <si>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</si>
  <si>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</si>
  <si>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</si>
  <si>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</si>
  <si>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</si>
  <si>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</si>
  <si>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</si>
  <si>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</si>
  <si>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</si>
  <si>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</si>
  <si>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</si>
  <si>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</si>
  <si>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</si>
  <si>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</si>
  <si>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</si>
  <si>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</si>
  <si>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</si>
  <si>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</si>
  <si>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</si>
  <si>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</si>
  <si>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</si>
  <si>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</si>
  <si>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</si>
  <si>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</si>
  <si>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</si>
  <si>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</si>
  <si>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</si>
  <si>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</si>
  <si>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</si>
  <si>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</si>
  <si>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</si>
  <si>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</si>
  <si>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</si>
  <si>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</si>
  <si>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</si>
  <si>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</si>
  <si>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</si>
  <si>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</si>
  <si>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</si>
  <si>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</si>
  <si>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</si>
  <si>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</si>
  <si>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</si>
  <si>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</si>
  <si>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</si>
  <si>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</si>
  <si>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</si>
  <si>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</si>
  <si>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</si>
  <si>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</si>
  <si>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</si>
  <si>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</si>
  <si>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</si>
  <si>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</si>
  <si>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</si>
  <si>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</si>
  <si>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</si>
  <si>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</si>
  <si>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</si>
  <si>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</si>
  <si>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</si>
  <si>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</si>
  <si>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</si>
  <si>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</si>
  <si>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</si>
  <si>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</si>
  <si>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</si>
  <si>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</si>
  <si>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</si>
  <si>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</si>
  <si>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</si>
  <si>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</si>
  <si>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</si>
  <si>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</si>
  <si>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</si>
  <si>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</si>
  <si>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</si>
  <si>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</si>
  <si>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</si>
  <si>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</si>
  <si>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</si>
  <si>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</si>
  <si>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</si>
  <si>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</si>
  <si>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</si>
  <si>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</si>
  <si>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</si>
  <si>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</si>
  <si>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</si>
  <si>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</si>
  <si>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</si>
  <si>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</si>
  <si>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</si>
  <si>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</si>
  <si>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</si>
  <si>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</si>
  <si>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</si>
  <si>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</si>
  <si>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</si>
  <si>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</si>
  <si>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</si>
  <si>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</si>
  <si>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</si>
  <si>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</si>
  <si>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</si>
  <si>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</si>
  <si>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</si>
  <si>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</si>
  <si>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</si>
  <si>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</si>
  <si>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</si>
  <si>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</si>
  <si>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</si>
  <si>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</si>
  <si>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</si>
  <si>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</si>
  <si>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</si>
  <si>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</si>
  <si>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</si>
  <si>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</si>
  <si>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</si>
  <si>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</si>
  <si>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</si>
  <si>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</si>
  <si>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</si>
  <si>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</si>
  <si>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</si>
  <si>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</si>
  <si>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</si>
  <si>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</si>
  <si>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</si>
  <si>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</si>
  <si>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</si>
  <si>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</si>
  <si>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</si>
  <si>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</si>
  <si>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</si>
  <si>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</si>
  <si>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</si>
  <si>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</si>
  <si>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</si>
  <si>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</si>
  <si>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</si>
  <si>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</si>
  <si>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</si>
  <si>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</si>
  <si>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</si>
  <si>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</si>
  <si>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</si>
  <si>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</si>
  <si>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</si>
  <si>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</si>
  <si>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</si>
  <si>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</si>
  <si>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</si>
  <si>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</si>
  <si>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</si>
  <si>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</si>
  <si>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</si>
  <si>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</si>
  <si>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</si>
  <si>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</si>
  <si>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</si>
  <si>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</si>
  <si>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</si>
  <si>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</si>
  <si>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</si>
  <si>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</si>
  <si>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</si>
  <si>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</si>
  <si>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</si>
  <si>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</si>
  <si>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</si>
  <si>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</si>
  <si>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</si>
  <si>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</si>
  <si>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</si>
  <si>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</si>
  <si>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</si>
  <si>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</si>
  <si>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</si>
  <si>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</si>
  <si>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</si>
  <si>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</si>
  <si>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</si>
  <si>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</si>
  <si>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</si>
  <si>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</si>
  <si>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</si>
  <si>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</si>
  <si>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</si>
  <si>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</si>
  <si>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</si>
  <si>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</si>
  <si>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</si>
  <si>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</si>
  <si>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</si>
  <si>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</si>
  <si>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</si>
  <si>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</si>
  <si>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</si>
  <si>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</si>
  <si>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</si>
  <si>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</si>
  <si>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</si>
  <si>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</si>
  <si>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</si>
  <si>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</si>
  <si>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</si>
  <si>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</si>
  <si>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</si>
  <si>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</si>
  <si>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</si>
  <si>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</si>
  <si>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</si>
  <si>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</si>
  <si>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</si>
  <si>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</si>
  <si>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</si>
  <si>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</si>
  <si>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</si>
  <si>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</si>
  <si>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</si>
  <si>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</si>
  <si>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</si>
  <si>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</si>
  <si>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</si>
  <si>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</si>
  <si>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</si>
  <si>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</si>
  <si>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</si>
  <si>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</si>
  <si>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</si>
  <si>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</si>
  <si>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</si>
  <si>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</si>
  <si>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</si>
  <si>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</si>
  <si>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</si>
  <si>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</si>
  <si>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</si>
  <si>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</si>
  <si>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</si>
  <si>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</si>
  <si>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</si>
  <si>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</si>
  <si>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</si>
  <si>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</si>
  <si>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</si>
  <si>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</si>
  <si>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</si>
  <si>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</si>
  <si>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</si>
  <si>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</si>
  <si>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</si>
  <si>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</si>
  <si>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</si>
  <si>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</si>
  <si>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</si>
  <si>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</si>
  <si>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</si>
  <si>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</si>
  <si>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</si>
  <si>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</si>
  <si>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</si>
  <si>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</si>
  <si>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</si>
  <si>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</si>
  <si>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</si>
  <si>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</si>
  <si>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</si>
  <si>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</si>
  <si>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</si>
  <si>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</si>
  <si>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</si>
  <si>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</si>
  <si>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</si>
  <si>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</si>
  <si>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</si>
  <si>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</si>
  <si>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</si>
  <si>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</si>
  <si>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</si>
  <si>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</si>
  <si>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</si>
  <si>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</si>
  <si>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</si>
  <si>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</si>
  <si>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</si>
  <si>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</si>
  <si>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</si>
  <si>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</si>
  <si>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</si>
  <si>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</si>
  <si>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</si>
  <si>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</si>
  <si>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</si>
  <si>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</si>
  <si>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</si>
  <si>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</si>
  <si>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</si>
  <si>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</si>
  <si>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</si>
  <si>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</si>
  <si>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</si>
  <si>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</si>
  <si>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</si>
  <si>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</si>
  <si>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</si>
  <si>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</si>
  <si>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</si>
  <si>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</si>
  <si>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</si>
  <si>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</si>
  <si>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</si>
  <si>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</si>
  <si>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</si>
  <si>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</si>
  <si>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</si>
  <si>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</si>
  <si>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</si>
  <si>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</si>
  <si>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</si>
  <si>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</si>
  <si>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</si>
  <si>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</si>
  <si>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</si>
  <si>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</si>
  <si>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</si>
  <si>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</si>
  <si>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</si>
  <si>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</si>
  <si>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</si>
  <si>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</si>
  <si>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</si>
  <si>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</si>
  <si>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</si>
  <si>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</si>
  <si>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</si>
  <si>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</si>
  <si>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</si>
  <si>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</si>
  <si>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</si>
  <si>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</si>
  <si>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</si>
  <si>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</si>
  <si>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</si>
  <si>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</si>
  <si>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</si>
  <si>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</si>
  <si>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</si>
  <si>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</si>
  <si>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</si>
  <si>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</si>
  <si>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</si>
  <si>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</si>
  <si>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</si>
  <si>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</si>
  <si>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</si>
  <si>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</si>
  <si>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</si>
  <si>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</si>
  <si>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</si>
  <si>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</si>
  <si>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</si>
  <si>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</si>
  <si>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</si>
  <si>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</si>
  <si>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</si>
  <si>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</si>
  <si>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</si>
  <si>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</si>
  <si>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</si>
  <si>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</si>
  <si>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</si>
  <si>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</si>
  <si>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</si>
  <si>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</si>
  <si>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</si>
  <si>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</si>
  <si>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</si>
  <si>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</si>
  <si>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</si>
  <si>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</si>
  <si>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</si>
  <si>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</si>
  <si>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</si>
  <si>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</si>
  <si>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</si>
  <si>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</si>
  <si>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</si>
  <si>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</si>
  <si>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</si>
  <si>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</si>
  <si>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</si>
  <si>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</si>
  <si>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</si>
  <si>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</si>
  <si>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</si>
  <si>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</si>
  <si>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</si>
  <si>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</si>
  <si>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</si>
  <si>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</si>
  <si>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</si>
  <si>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</si>
  <si>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</si>
  <si>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</si>
  <si>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</si>
  <si>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</si>
  <si>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</si>
  <si>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</si>
  <si>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</si>
  <si>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</si>
  <si>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</si>
  <si>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</si>
  <si>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</si>
  <si>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</si>
  <si>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</si>
  <si>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</si>
  <si>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</si>
  <si>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</si>
  <si>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</si>
  <si>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</si>
  <si>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</si>
  <si>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</si>
  <si>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</si>
  <si>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</si>
  <si>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</si>
  <si>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</si>
  <si>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</si>
  <si>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</si>
  <si>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</si>
  <si>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</si>
  <si>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</si>
  <si>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</si>
  <si>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</si>
  <si>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</si>
  <si>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</si>
  <si>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</si>
  <si>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</si>
  <si>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</si>
  <si>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</si>
  <si>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</si>
  <si>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</si>
  <si>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</si>
  <si>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</si>
  <si>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</si>
  <si>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</si>
  <si>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</si>
  <si>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</si>
  <si>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</si>
  <si>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</si>
  <si>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</si>
  <si>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</si>
  <si>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</si>
  <si>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</si>
  <si>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</si>
  <si>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</si>
  <si>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</si>
  <si>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</si>
  <si>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</si>
  <si>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</si>
  <si>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</si>
  <si>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</si>
  <si>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</si>
  <si>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</si>
  <si>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</si>
  <si>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</si>
  <si>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</si>
  <si>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</si>
  <si>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</si>
  <si>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</si>
  <si>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</si>
  <si>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</si>
  <si>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</si>
  <si>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</si>
  <si>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</si>
  <si>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</si>
  <si>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</si>
  <si>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</si>
  <si>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</si>
  <si>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</si>
  <si>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</si>
  <si>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</si>
  <si>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</si>
  <si>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</si>
  <si>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</si>
  <si>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</si>
  <si>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</si>
  <si>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</si>
  <si>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</si>
  <si>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</si>
  <si>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</si>
  <si>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</si>
  <si>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</si>
  <si>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</si>
  <si>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</si>
  <si>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</si>
  <si>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</si>
  <si>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</si>
  <si>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</si>
  <si>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</si>
  <si>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</si>
  <si>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</si>
  <si>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</si>
  <si>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</si>
  <si>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</si>
  <si>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</si>
  <si>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</si>
  <si>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</si>
  <si>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</si>
  <si>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</si>
  <si>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</si>
  <si>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</si>
  <si>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</si>
  <si>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</si>
  <si>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</si>
  <si>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</si>
  <si>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</si>
  <si>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</si>
  <si>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</si>
  <si>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</si>
  <si>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</si>
  <si>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</si>
  <si>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</si>
  <si>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</si>
  <si>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</si>
  <si>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</si>
  <si>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</si>
  <si>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</si>
  <si>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</si>
  <si>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</si>
  <si>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</si>
  <si>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</si>
  <si>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</si>
  <si>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</si>
  <si>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</si>
  <si>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</si>
  <si>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</si>
  <si>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</si>
  <si>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</si>
  <si>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</si>
  <si>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</si>
  <si>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</si>
  <si>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</si>
  <si>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</si>
  <si>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</si>
  <si>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</si>
  <si>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</si>
  <si>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</si>
  <si>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</si>
  <si>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</si>
  <si>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</si>
  <si>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</si>
  <si>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</si>
  <si>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</si>
  <si>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</si>
  <si>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</si>
  <si>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</si>
  <si>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</si>
  <si>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</si>
  <si>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</si>
  <si>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</si>
  <si>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</si>
  <si>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</si>
  <si>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</si>
  <si>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</si>
  <si>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</si>
  <si>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</si>
  <si>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</si>
  <si>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</si>
  <si>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</si>
  <si>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</si>
  <si>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</si>
  <si>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</si>
  <si>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</si>
  <si>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</si>
  <si>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</si>
  <si>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</si>
  <si>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</si>
  <si>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</si>
  <si>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</si>
  <si>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</si>
  <si>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</si>
  <si>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</si>
  <si>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</si>
  <si>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</si>
  <si>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</si>
  <si>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</si>
  <si>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</si>
  <si>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</si>
  <si>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</si>
  <si>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</si>
  <si>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</si>
  <si>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</si>
  <si>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</si>
  <si>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</si>
  <si>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</si>
  <si>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</si>
  <si>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</si>
  <si>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</si>
  <si>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</si>
  <si>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</si>
  <si>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</si>
  <si>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</si>
  <si>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</si>
  <si>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</si>
  <si>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</si>
  <si>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PCM-20251030-00001569</t>
  </si>
  <si>
    <t>EM team on the way need 10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</si>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</sst>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4" totalsRowShown="0" headerRowDxfId="174" dataDxfId="173" headerRowBorderDxfId="171" tableBorderDxfId="172" totalsRowBorderDxfId="170">
  <autoFilter ref="A1:L13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7" totalsRowShown="0" headerRowDxfId="157" dataDxfId="156" headerRowBorderDxfId="154" tableBorderDxfId="155" totalsRowBorderDxfId="153">
  <autoFilter ref="A1:CJ17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4" totalsRowShown="0" headerRowDxfId="64" dataDxfId="63" headerRowBorderDxfId="61" tableBorderDxfId="62">
  <autoFilter ref="A1:L109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6" totalsRowShown="0" headerRowDxfId="48" dataDxfId="47" headerRowBorderDxfId="45" tableBorderDxfId="46" totalsRowBorderDxfId="44">
  <autoFilter ref="A1:L14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8" totalsRowShown="0" headerRowDxfId="31" dataDxfId="30" headerRowBorderDxfId="28" tableBorderDxfId="29">
  <autoFilter ref="A1:L39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5" totalsRowShown="0" headerRowDxfId="15" dataDxfId="14" headerRowBorderDxfId="12" tableBorderDxfId="13">
  <autoFilter ref="A1:L5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4"/>
  <sheetViews>
    <sheetView workbookViewId="0">
      <selection activeCell="K3" sqref="K3"/>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297.8510063657377</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45960.799432291664</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45960.799432291664</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45960.799432291664</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45960.799432291664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45960.799432291664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45960.799432291664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45960.799432291664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80"/>
      <c r="E10" s="135"/>
      <c r="F10" s="136"/>
      <c r="G10" s="137">
        <f ca="1">IFERROR(NOW()-F10,"")</f>
        <v>45960.799432291664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45960.799432291664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45960.799432291664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45960.799432291664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45960.799432291664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45960.799432291664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45960.799432291664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45960.799432291664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45960.799432291664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45960.799432291664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45960.799432291664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45960.799432291664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45960.799432291664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45960.799432291664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45960.799432291664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45960.799432291664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45960.799432291664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45960.799432291664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45960.799432291664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45960.799432291664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45960.799432291664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45960.799432291664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45960.799432291664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45960.799432291664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45960.799432291664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45960.799432291664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45960.799432291664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45960.799432291664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45960.799432291664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45960.799432291664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45960.799432291664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45960.799432291664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45960.799432291664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45960.799432291664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45960.799432291664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45960.799432291664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45960.799432291664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45960.799432291664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45960.799432291664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45960.799432291664</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45960.799432291664</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45960.799432291664</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45960.799432291664</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45960.799432291664</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45960.799432291664</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45960.799432291664</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45960.799432291664</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45960.799432291664</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45960.799432291664</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45960.799432291664</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45960.799432291664</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45960.799432291664</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45960.799432291664</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45960.799432291664</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45960.799432291664</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45960.799432291664</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45960.799432291664</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45960.799432291664</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45960.799432291664</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45960.799432291664</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45960.799432291664</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45960.799432291664</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45960.799432291664</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45960.799432291664</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45960.799432291664</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45960.799432291664</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45960.799432291664</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45960.799432291664</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45960.799432291664</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45960.799432291664</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45960.799432291664</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45960.799432291664</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45960.799432291664</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45960.799432291664</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45960.799432291664</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45960.799432291664</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45960.799432291664</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45960.799432291664</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45960.799432291664</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45960.799432291664</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45960.799432291664</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45960.799432291664</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45960.799432291664</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45960.799432291664</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45960.799432291664</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45960.799432291664</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45960.799432291664</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45960.799432291664</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45960.799432291664</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45960.799432291664</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45960.799432291664</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45960.799432291664</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45960.799432291664</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45960.799432291664</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45960.799432291664</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45960.799432291664</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45960.799432291664</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45960.799432291664</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45960.799432291664</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45960.799432291664</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45960.799432291664</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45960.799432291664</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45960.799432291664</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45960.799432291664</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45960.799432291664</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45960.799432291664</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45960.799432291664</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45960.799432291664</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45960.799432291664</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45960.799432291664</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45960.799432291664</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45960.799432291664</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45960.799432291664</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45960.799432291664</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45960.799432291664</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45960.799432291664</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45960.799432291664</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45960.799432291664</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45960.799432291664</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45960.799432291664</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45960.799432291664</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45960.799432291664</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45960.799432291664</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45960.799432291664</v>
      </c>
      <c r="H133" s="136"/>
      <c r="I133" s="134" t="str">
        <f>IFERROR(VLOOKUP(D133,DB!A:F,6,0),"")</f>
        <v/>
      </c>
      <c r="J133" s="134" t="str">
        <f>IFERROR(VLOOKUP(D133,DB!A:G,7,0),"")</f>
        <v/>
      </c>
      <c r="K133" s="138"/>
      <c r="L133" s="139" t="str">
        <f>IFERROR(VLOOKUP(D133,DB!A:I,9,0),"")</f>
        <v/>
      </c>
    </row>
    <row r="134" spans="1:12" ht="15" customHeight="1">
      <c r="A134" s="145"/>
      <c r="B134" s="146" t="str">
        <f>IFERROR(VLOOKUP(D134,DB!A:K,11,0),"")</f>
        <v/>
      </c>
      <c r="C134" s="146"/>
      <c r="D134" s="146"/>
      <c r="E134" s="147"/>
      <c r="F134" s="148"/>
      <c r="G134" s="149">
        <f ca="1">IFERROR(NOW()-F134,"")</f>
        <v>45960.799432291664</v>
      </c>
      <c r="H134" s="148"/>
      <c r="I134" s="146" t="str">
        <f>IFERROR(VLOOKUP(D134,DB!A:F,6,0),"")</f>
        <v/>
      </c>
      <c r="J134" s="146" t="str">
        <f>IFERROR(VLOOKUP(D134,DB!A:G,7,0),"")</f>
        <v/>
      </c>
      <c r="K134" s="150"/>
      <c r="L134" s="151" t="str">
        <f>IFERROR(VLOOKUP(D134,DB!A:I,9,0),"")</f>
        <v/>
      </c>
    </row>
  </sheetData>
  <customSheetViews>
    <customSheetView guid="{F6042A99-DD27-4453-835D-0834D95730CC}" filter="1" showAutoFilter="1">
      <pageMargins left="0" right="0" top="0" bottom="0" header="0" footer="0"/>
      <autoFilter ref="B1:M1" xr:uid="{B3327437-6DAB-4499-9FEE-C78435E156C9}"/>
    </customSheetView>
  </customSheetViews>
  <dataValidations count="2">
    <dataValidation allowBlank="1" showInputMessage="1" showErrorMessage="1" sqref="E1" xr:uid="{5DBA255D-CDD9-49FB-AD3C-AF70AB4EE696}"/>
    <dataValidation type="list" allowBlank="1" showInputMessage="1" showErrorMessage="1" sqref="E2:E13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7"/>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135.79959432870237</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2.0573489583330229</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45960.799432291664</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45960.799432291664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45960.799432291664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45960.799432291664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45960.799432291664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45960.799432291664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45960.799432291664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45960.799432291664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45960.799432291664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45960.799432291664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45960.799432291664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45960.799432291664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45960.799432291664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45960.799432291664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45960.799432291664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45960.799432291664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45960.799432291664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45960.799432291664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45960.799432291664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45960.799432291664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45960.799432291664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45960.799432291664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45960.799432291664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45960.799432291664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45960.799432291664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45960.799432291664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45960.799432291664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45960.799432291664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61"/>
      <c r="B33" s="162" t="str">
        <f>IFERROR(VLOOKUP(D33,DB!A:K,11,0),"")</f>
        <v/>
      </c>
      <c r="C33" s="162"/>
      <c r="D33" s="162"/>
      <c r="E33" s="163"/>
      <c r="F33" s="164"/>
      <c r="G33" s="165">
        <f ca="1">IFERROR(NOW()-F33,"-")</f>
        <v>45960.799432291664</v>
      </c>
      <c r="H33" s="164"/>
      <c r="I33" s="162" t="str">
        <f>IFERROR(VLOOKUP(D33,DB!A:F,6,0),"")</f>
        <v/>
      </c>
      <c r="J33" s="162" t="str">
        <f>IFERROR(VLOOKUP(D33,DB!A:G,7,0),"")</f>
        <v/>
      </c>
      <c r="K33" s="166"/>
      <c r="L33" s="162" t="str">
        <f>IFERROR(VLOOKUP(D33,DB!A:I,9,0),"")</f>
        <v/>
      </c>
      <c r="M33" s="162"/>
      <c r="N33" s="162"/>
      <c r="O33" s="162"/>
      <c r="P33" s="162"/>
      <c r="Q33" s="162"/>
      <c r="R33" s="162"/>
      <c r="S33" s="162"/>
      <c r="T33" s="162"/>
      <c r="U33" s="162"/>
      <c r="V33" s="162"/>
      <c r="W33" s="162"/>
      <c r="X33" s="162"/>
      <c r="Y33" s="162"/>
      <c r="Z33" s="162"/>
      <c r="AA33" s="162"/>
      <c r="AB33" s="162"/>
      <c r="AC33" s="162"/>
      <c r="AD33" s="162"/>
      <c r="AE33" s="162"/>
      <c r="AF33" s="162"/>
      <c r="AG33" s="162"/>
      <c r="AH33" s="162"/>
      <c r="AI33" s="162"/>
      <c r="AJ33" s="162"/>
      <c r="AK33" s="162"/>
      <c r="AL33" s="162"/>
      <c r="AM33" s="162"/>
      <c r="AN33" s="162"/>
      <c r="AO33" s="162"/>
      <c r="AP33" s="162"/>
      <c r="AQ33" s="162"/>
      <c r="AR33" s="162"/>
      <c r="AS33" s="162"/>
      <c r="AT33" s="162"/>
      <c r="AU33" s="162"/>
      <c r="AV33" s="162"/>
      <c r="AW33" s="162"/>
      <c r="AX33" s="162"/>
      <c r="AY33" s="162"/>
      <c r="AZ33" s="162"/>
      <c r="BA33" s="162"/>
      <c r="BB33" s="162"/>
      <c r="BC33" s="162"/>
      <c r="BD33" s="162"/>
      <c r="BE33" s="162"/>
      <c r="BF33" s="162"/>
      <c r="BG33" s="162"/>
      <c r="BH33" s="162"/>
      <c r="BI33" s="162"/>
      <c r="BJ33" s="162"/>
      <c r="BK33" s="162"/>
      <c r="BL33" s="162"/>
      <c r="BM33" s="162"/>
      <c r="BN33" s="162"/>
      <c r="BO33" s="162"/>
      <c r="BP33" s="162"/>
      <c r="BQ33" s="162"/>
      <c r="BR33" s="162"/>
      <c r="BS33" s="162"/>
      <c r="BT33" s="162"/>
      <c r="BU33" s="162"/>
      <c r="BV33" s="162"/>
      <c r="BW33" s="162"/>
      <c r="BX33" s="162"/>
      <c r="BY33" s="162"/>
      <c r="BZ33" s="162"/>
      <c r="CA33" s="162"/>
      <c r="CB33" s="162"/>
      <c r="CC33" s="162"/>
      <c r="CD33" s="162"/>
      <c r="CE33" s="162"/>
      <c r="CF33" s="162"/>
      <c r="CG33" s="162"/>
      <c r="CH33" s="162"/>
      <c r="CI33" s="162"/>
      <c r="CJ33" s="167"/>
    </row>
    <row r="34" spans="1:88" ht="31.5" customHeight="1">
      <c r="A34" s="113"/>
      <c r="B34" s="18" t="str">
        <f>IFERROR(VLOOKUP(D34,DB!A:K,11,0),"")</f>
        <v/>
      </c>
      <c r="C34" s="18"/>
      <c r="D34" s="18"/>
      <c r="E34" s="114"/>
      <c r="F34" s="115"/>
      <c r="G34" s="116">
        <f ca="1">IFERROR(NOW()-F34,"-")</f>
        <v>45960.799432291664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45960.799432291664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45960.799432291664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45960.799432291664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45960.799432291664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45960.799432291664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45960.799432291664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45960.799432291664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45960.799432291664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45960.799432291664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45960.799432291664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45960.799432291664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45960.799432291664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45960.799432291664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45960.799432291664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45960.799432291664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45960.799432291664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45960.799432291664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45960.799432291664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45960.799432291664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45960.799432291664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45960.799432291664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45960.799432291664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45960.799432291664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45960.799432291664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45960.799432291664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45960.799432291664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45960.799432291664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45960.799432291664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45960.799432291664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45960.799432291664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45960.799432291664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45960.799432291664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45960.799432291664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45960.799432291664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45960.799432291664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45960.799432291664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45960.799432291664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45960.799432291664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45960.799432291664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45960.799432291664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45960.799432291664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45960.799432291664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45960.799432291664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45960.799432291664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45960.799432291664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45960.799432291664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45960.799432291664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45960.799432291664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45960.799432291664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45960.799432291664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45960.799432291664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45960.799432291664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45960.799432291664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45960.799432291664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45960.799432291664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45960.799432291664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45960.799432291664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45960.799432291664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45960.799432291664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45960.799432291664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45960.799432291664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45960.799432291664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45960.799432291664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45960.799432291664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45960.799432291664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45960.799432291664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45960.799432291664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45960.799432291664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45960.799432291664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45960.799432291664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45960.799432291664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45960.799432291664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45960.799432291664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45960.799432291664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45960.799432291664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45960.799432291664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45960.799432291664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45960.799432291664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45960.799432291664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45960.799432291664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45960.799432291664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45960.799432291664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45960.799432291664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45960.799432291664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45960.799432291664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45960.799432291664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45960.799432291664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45960.799432291664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45960.799432291664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45960.799432291664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45960.799432291664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45960.799432291664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45960.799432291664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45960.799432291664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45960.799432291664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45960.799432291664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45960.799432291664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45960.799432291664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45960.799432291664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45960.799432291664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45960.799432291664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45960.799432291664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45960.799432291664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45960.799432291664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45960.799432291664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45960.799432291664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45960.799432291664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45960.799432291664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45960.799432291664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45960.799432291664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45960.799432291664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45960.799432291664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45960.799432291664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45960.799432291664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45960.799432291664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45960.799432291664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45960.799432291664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45960.799432291664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45960.799432291664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45960.799432291664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45960.799432291664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45960.799432291664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45960.799432291664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45960.799432291664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45960.799432291664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45960.799432291664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45960.799432291664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45960.799432291664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45960.799432291664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45960.799432291664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45960.799432291664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45960.799432291664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45960.799432291664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45960.799432291664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45960.799432291664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45960.799432291664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45960.799432291664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45960.799432291664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45960.799432291664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45960.799432291664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45960.799432291664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45960.799432291664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61"/>
      <c r="B177" s="162" t="str">
        <f>IFERROR(VLOOKUP(D177,DB!A:K,11,0),"")</f>
        <v/>
      </c>
      <c r="C177" s="162"/>
      <c r="D177" s="162"/>
      <c r="E177" s="163"/>
      <c r="F177" s="164"/>
      <c r="G177" s="165">
        <f ca="1">IFERROR(NOW()-F177,"-")</f>
        <v>45960.799432291664</v>
      </c>
      <c r="H177" s="164"/>
      <c r="I177" s="162" t="str">
        <f>IFERROR(VLOOKUP(D177,DB!A:F,6,0),"")</f>
        <v/>
      </c>
      <c r="J177" s="162" t="str">
        <f>IFERROR(VLOOKUP(D177,DB!A:G,7,0),"")</f>
        <v/>
      </c>
      <c r="K177" s="166"/>
      <c r="L177" s="162" t="str">
        <f>IFERROR(VLOOKUP(D177,DB!A:I,9,0),"")</f>
        <v/>
      </c>
      <c r="M177" s="162"/>
      <c r="N177" s="162"/>
      <c r="O177" s="162"/>
      <c r="P177" s="162"/>
      <c r="Q177" s="162"/>
      <c r="R177" s="162"/>
      <c r="S177" s="162"/>
      <c r="T177" s="162"/>
      <c r="U177" s="162"/>
      <c r="V177" s="162"/>
      <c r="W177" s="162"/>
      <c r="X177" s="162"/>
      <c r="Y177" s="162"/>
      <c r="Z177" s="162"/>
      <c r="AA177" s="162"/>
      <c r="AB177" s="162"/>
      <c r="AC177" s="162"/>
      <c r="AD177" s="162"/>
      <c r="AE177" s="162"/>
      <c r="AF177" s="162"/>
      <c r="AG177" s="162"/>
      <c r="AH177" s="162"/>
      <c r="AI177" s="162"/>
      <c r="AJ177" s="162"/>
      <c r="AK177" s="162"/>
      <c r="AL177" s="162"/>
      <c r="AM177" s="162"/>
      <c r="AN177" s="162"/>
      <c r="AO177" s="162"/>
      <c r="AP177" s="162"/>
      <c r="AQ177" s="162"/>
      <c r="AR177" s="162"/>
      <c r="AS177" s="162"/>
      <c r="AT177" s="162"/>
      <c r="AU177" s="162"/>
      <c r="AV177" s="162"/>
      <c r="AW177" s="162"/>
      <c r="AX177" s="162"/>
      <c r="AY177" s="162"/>
      <c r="AZ177" s="162"/>
      <c r="BA177" s="162"/>
      <c r="BB177" s="162"/>
      <c r="BC177" s="162"/>
      <c r="BD177" s="162"/>
      <c r="BE177" s="162"/>
      <c r="BF177" s="162"/>
      <c r="BG177" s="162"/>
      <c r="BH177" s="162"/>
      <c r="BI177" s="162"/>
      <c r="BJ177" s="162"/>
      <c r="BK177" s="162"/>
      <c r="BL177" s="162"/>
      <c r="BM177" s="162"/>
      <c r="BN177" s="162"/>
      <c r="BO177" s="162"/>
      <c r="BP177" s="162"/>
      <c r="BQ177" s="162"/>
      <c r="BR177" s="162"/>
      <c r="BS177" s="162"/>
      <c r="BT177" s="162"/>
      <c r="BU177" s="162"/>
      <c r="BV177" s="162"/>
      <c r="BW177" s="162"/>
      <c r="BX177" s="162"/>
      <c r="BY177" s="162"/>
      <c r="BZ177" s="162"/>
      <c r="CA177" s="162"/>
      <c r="CB177" s="162"/>
      <c r="CC177" s="162"/>
      <c r="CD177" s="162"/>
      <c r="CE177" s="162"/>
      <c r="CF177" s="162"/>
      <c r="CG177" s="162"/>
      <c r="CH177" s="162"/>
      <c r="CI177" s="162"/>
      <c r="CJ177" s="167"/>
    </row>
  </sheetData>
  <dataValidations count="2">
    <dataValidation allowBlank="1" showInputMessage="1" showErrorMessage="1" sqref="E1" xr:uid="{4D935161-CDD3-4592-B877-3FB59C99E142}"/>
    <dataValidation type="list" allowBlank="1" showInputMessage="1" showErrorMessage="1" sqref="E3:E17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5" ca="1" si="0">IFERROR(NOW()-F2,"-")</f>
        <v>45960.799432291664</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45960.799432291664</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45960.799432291664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45960.799432291664</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0"/>
        <v>45960.799432291664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45960.799432291664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45960.799432291664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45960.799432291664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45960.799432291664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45960.799432291664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45960.799432291664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45960.799432291664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45960.799432291664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45960.799432291664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45960.799432291664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45960.799432291664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45960.799432291664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45960.799432291664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45960.799432291664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45960.799432291664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45960.799432291664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45960.799432291664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45960.799432291664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45960.799432291664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45960.799432291664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45960.799432291664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45960.799432291664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45960.799432291664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45960.799432291664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45960.799432291664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45960.799432291664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45960.799432291664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45960.799432291664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45960.799432291664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45960.799432291664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45960.799432291664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45960.799432291664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45960.799432291664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45960.799432291664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45960.799432291664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45960.799432291664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45960.799432291664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45960.799432291664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45960.799432291664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45960.799432291664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45960.799432291664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45960.799432291664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45960.799432291664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45960.799432291664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45960.799432291664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45960.799432291664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45960.799432291664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45960.799432291664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45960.799432291664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ref="G56:G119" ca="1" si="1">IFERROR(NOW()-F56,"-")</f>
        <v>45960.799432291664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45960.799432291664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45960.799432291664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45960.799432291664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45960.799432291664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45960.799432291664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45960.799432291664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45960.799432291664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45960.799432291664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45960.799432291664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45960.799432291664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45960.799432291664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45960.799432291664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45960.799432291664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45960.799432291664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45960.799432291664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45960.799432291664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45960.799432291664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45960.799432291664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45960.799432291664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45960.799432291664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45960.799432291664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45960.799432291664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45960.799432291664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45960.799432291664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45960.799432291664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45960.799432291664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45960.799432291664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45960.799432291664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45960.799432291664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45960.799432291664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45960.799432291664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45960.799432291664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45960.799432291664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45960.799432291664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45960.799432291664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45960.799432291664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45960.799432291664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45960.799432291664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45960.799432291664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45960.799432291664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45960.799432291664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45960.799432291664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45960.799432291664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45960.799432291664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45960.799432291664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45960.799432291664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45960.799432291664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45960.799432291664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45960.799432291664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45960.799432291664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45960.799432291664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45960.799432291664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45960.799432291664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45960.799432291664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45960.799432291664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45960.799432291664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45960.799432291664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45960.799432291664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45960.799432291664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45960.799432291664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45960.799432291664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45960.799432291664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45960.799432291664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ref="G120:G183" ca="1" si="2">IFERROR(NOW()-F120,"-")</f>
        <v>45960.799432291664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45960.799432291664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45960.799432291664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45960.799432291664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45960.799432291664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45960.799432291664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45960.799432291664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45960.799432291664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45960.799432291664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45960.799432291664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45960.799432291664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45960.799432291664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45960.799432291664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45960.799432291664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45960.799432291664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45960.799432291664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45960.799432291664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45960.799432291664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45960.799432291664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45960.799432291664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45960.799432291664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45960.799432291664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45960.799432291664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45960.799432291664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45960.799432291664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45960.799432291664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45960.799432291664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45960.799432291664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45960.799432291664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45960.799432291664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45960.799432291664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45960.799432291664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45960.799432291664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45960.799432291664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45960.799432291664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45960.799432291664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45960.799432291664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45960.799432291664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45960.799432291664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45960.799432291664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45960.799432291664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45960.799432291664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45960.799432291664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45960.799432291664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45960.799432291664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45960.799432291664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45960.799432291664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45960.799432291664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45960.799432291664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45960.799432291664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45960.799432291664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45960.799432291664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45960.799432291664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45960.799432291664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45960.799432291664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45960.799432291664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45960.799432291664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45960.799432291664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45960.799432291664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45960.799432291664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45960.799432291664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45960.799432291664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45960.799432291664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45960.799432291664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ref="G184:G247" ca="1" si="3">IFERROR(NOW()-F184,"-")</f>
        <v>45960.799432291664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45960.799432291664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45960.799432291664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45960.799432291664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45960.799432291664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45960.799432291664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45960.799432291664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45960.799432291664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45960.799432291664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45960.799432291664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45960.799432291664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45960.799432291664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45960.799432291664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45960.799432291664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45960.799432291664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45960.799432291664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45960.799432291664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45960.799432291664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45960.799432291664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45960.799432291664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45960.799432291664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45960.799432291664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45960.799432291664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45960.799432291664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45960.799432291664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45960.799432291664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45960.799432291664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45960.799432291664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45960.799432291664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45960.799432291664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45960.799432291664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45960.799432291664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45960.799432291664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45960.799432291664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45960.799432291664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45960.799432291664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45960.799432291664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45960.799432291664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45960.799432291664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45960.799432291664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45960.799432291664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45960.799432291664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45960.799432291664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45960.799432291664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45960.799432291664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45960.799432291664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45960.799432291664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45960.799432291664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45960.799432291664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45960.799432291664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45960.799432291664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45960.799432291664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45960.799432291664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45960.799432291664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45960.799432291664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45960.799432291664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45960.799432291664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45960.799432291664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45960.799432291664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45960.799432291664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45960.799432291664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45960.799432291664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45960.799432291664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45960.799432291664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ref="G248:G311" ca="1" si="4">IFERROR(NOW()-F248,"-")</f>
        <v>45960.799432291664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45960.799432291664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45960.799432291664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45960.799432291664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45960.799432291664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45960.799432291664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45960.799432291664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45960.799432291664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45960.799432291664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45960.799432291664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45960.799432291664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45960.799432291664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45960.799432291664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45960.799432291664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45960.799432291664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45960.799432291664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45960.799432291664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45960.799432291664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45960.799432291664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45960.799432291664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45960.799432291664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45960.799432291664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45960.799432291664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45960.799432291664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45960.799432291664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45960.799432291664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45960.799432291664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45960.799432291664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45960.799432291664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45960.799432291664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45960.799432291664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45960.799432291664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45960.799432291664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45960.799432291664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45960.799432291664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45960.799432291664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45960.799432291664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45960.799432291664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45960.799432291664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45960.799432291664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45960.799432291664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45960.799432291664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45960.799432291664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45960.799432291664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45960.799432291664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45960.799432291664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45960.799432291664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45960.799432291664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45960.799432291664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45960.799432291664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45960.799432291664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45960.799432291664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45960.799432291664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45960.799432291664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45960.799432291664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45960.799432291664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45960.799432291664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45960.799432291664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45960.799432291664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45960.799432291664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45960.799432291664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45960.799432291664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45960.799432291664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45960.799432291664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ref="G312:G375" ca="1" si="5">IFERROR(NOW()-F312,"-")</f>
        <v>45960.799432291664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45960.799432291664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45960.799432291664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45960.799432291664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45960.799432291664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45960.799432291664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45960.799432291664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45960.799432291664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45960.799432291664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45960.799432291664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45960.799432291664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45960.799432291664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45960.799432291664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45960.799432291664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45960.799432291664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45960.799432291664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45960.799432291664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45960.799432291664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45960.799432291664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45960.799432291664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45960.799432291664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45960.799432291664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45960.799432291664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45960.799432291664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45960.799432291664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45960.799432291664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45960.799432291664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45960.799432291664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45960.799432291664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45960.799432291664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45960.799432291664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45960.799432291664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45960.799432291664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45960.799432291664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45960.799432291664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45960.799432291664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45960.799432291664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45960.799432291664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45960.799432291664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45960.799432291664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45960.799432291664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45960.799432291664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45960.799432291664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45960.799432291664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45960.799432291664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45960.799432291664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45960.799432291664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45960.799432291664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45960.799432291664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45960.799432291664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45960.799432291664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45960.799432291664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45960.799432291664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45960.799432291664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45960.799432291664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45960.799432291664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45960.799432291664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45960.799432291664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45960.799432291664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45960.799432291664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45960.799432291664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45960.799432291664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45960.799432291664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45960.799432291664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ref="G376:G439" ca="1" si="6">IFERROR(NOW()-F376,"-")</f>
        <v>45960.799432291664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45960.799432291664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45960.799432291664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45960.799432291664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45960.799432291664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45960.799432291664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45960.799432291664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45960.799432291664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45960.799432291664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45960.799432291664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45960.799432291664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45960.799432291664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45960.799432291664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45960.799432291664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45960.799432291664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45960.799432291664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45960.799432291664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45960.799432291664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45960.799432291664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45960.799432291664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45960.799432291664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45960.799432291664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45960.799432291664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45960.799432291664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45960.799432291664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45960.799432291664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45960.799432291664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45960.799432291664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45960.799432291664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45960.799432291664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45960.799432291664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45960.799432291664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45960.799432291664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45960.799432291664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45960.799432291664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45960.799432291664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45960.799432291664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45960.799432291664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45960.799432291664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45960.799432291664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45960.799432291664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45960.799432291664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45960.799432291664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45960.799432291664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45960.799432291664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45960.799432291664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45960.799432291664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45960.799432291664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45960.799432291664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45960.799432291664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45960.799432291664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45960.799432291664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45960.799432291664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45960.799432291664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45960.799432291664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45960.799432291664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45960.799432291664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45960.799432291664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45960.799432291664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45960.799432291664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45960.799432291664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45960.799432291664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45960.799432291664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45960.799432291664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ref="G440:G503" ca="1" si="7">IFERROR(NOW()-F440,"-")</f>
        <v>45960.799432291664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45960.799432291664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45960.799432291664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45960.799432291664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45960.799432291664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45960.799432291664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45960.799432291664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45960.799432291664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45960.799432291664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45960.799432291664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45960.799432291664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45960.799432291664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45960.799432291664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45960.799432291664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45960.799432291664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45960.799432291664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45960.799432291664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45960.799432291664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45960.799432291664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45960.799432291664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45960.799432291664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45960.799432291664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45960.799432291664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45960.799432291664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45960.799432291664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45960.799432291664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45960.799432291664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45960.799432291664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45960.799432291664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45960.799432291664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45960.799432291664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45960.799432291664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45960.799432291664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45960.799432291664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45960.799432291664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45960.799432291664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45960.799432291664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45960.799432291664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45960.799432291664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45960.799432291664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45960.799432291664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45960.799432291664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45960.799432291664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45960.799432291664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45960.799432291664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45960.799432291664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45960.799432291664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45960.799432291664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45960.799432291664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45960.799432291664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45960.799432291664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45960.799432291664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45960.799432291664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45960.799432291664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45960.799432291664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45960.799432291664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45960.799432291664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45960.799432291664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45960.799432291664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45960.799432291664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45960.799432291664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45960.799432291664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45960.799432291664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45960.799432291664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ref="G504:G567" ca="1" si="8">IFERROR(NOW()-F504,"-")</f>
        <v>45960.799432291664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45960.799432291664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45960.799432291664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45960.799432291664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45960.799432291664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45960.799432291664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45960.799432291664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45960.799432291664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45960.799432291664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45960.799432291664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45960.799432291664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45960.799432291664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45960.799432291664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45960.799432291664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45960.799432291664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45960.799432291664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45960.799432291664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45960.799432291664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45960.799432291664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45960.799432291664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45960.799432291664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45960.799432291664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45960.799432291664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45960.799432291664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45960.799432291664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45960.799432291664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45960.799432291664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45960.799432291664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45960.799432291664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45960.799432291664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45960.799432291664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45960.799432291664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45960.799432291664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45960.799432291664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45960.799432291664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45960.799432291664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45960.799432291664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45960.799432291664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45960.799432291664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45960.799432291664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45960.799432291664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45960.799432291664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45960.799432291664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45960.799432291664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45960.799432291664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45960.799432291664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45960.799432291664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45960.799432291664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45960.799432291664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45960.799432291664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45960.799432291664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45960.799432291664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45960.799432291664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45960.799432291664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45960.799432291664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45960.799432291664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45960.799432291664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45960.799432291664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45960.799432291664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45960.799432291664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45960.799432291664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45960.799432291664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45960.799432291664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45960.799432291664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ref="G568:G631" ca="1" si="9">IFERROR(NOW()-F568,"-")</f>
        <v>45960.799432291664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45960.799432291664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45960.799432291664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45960.799432291664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45960.799432291664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45960.799432291664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45960.799432291664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45960.799432291664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45960.799432291664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45960.799432291664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45960.799432291664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45960.799432291664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45960.799432291664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45960.799432291664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45960.799432291664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45960.799432291664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45960.799432291664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45960.799432291664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45960.799432291664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45960.799432291664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45960.799432291664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45960.799432291664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45960.799432291664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45960.799432291664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45960.799432291664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45960.799432291664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45960.799432291664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45960.799432291664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45960.799432291664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45960.799432291664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45960.799432291664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45960.799432291664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45960.799432291664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45960.799432291664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45960.799432291664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45960.799432291664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45960.799432291664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45960.799432291664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45960.799432291664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45960.799432291664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45960.799432291664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45960.799432291664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45960.799432291664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45960.799432291664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45960.799432291664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45960.799432291664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45960.799432291664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45960.799432291664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45960.799432291664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45960.799432291664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45960.799432291664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45960.799432291664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45960.799432291664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45960.799432291664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45960.799432291664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45960.799432291664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45960.799432291664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45960.799432291664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45960.799432291664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45960.799432291664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45960.799432291664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45960.799432291664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45960.799432291664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45960.799432291664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ref="G632:G695" ca="1" si="10">IFERROR(NOW()-F632,"-")</f>
        <v>45960.799432291664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45960.799432291664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45960.799432291664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45960.799432291664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45960.799432291664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45960.799432291664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45960.799432291664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45960.799432291664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45960.799432291664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45960.799432291664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45960.799432291664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45960.799432291664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45960.799432291664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45960.799432291664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45960.799432291664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45960.799432291664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45960.799432291664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45960.799432291664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45960.799432291664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45960.799432291664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45960.799432291664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45960.799432291664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45960.799432291664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45960.799432291664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45960.799432291664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45960.799432291664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45960.799432291664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45960.799432291664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45960.799432291664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45960.799432291664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45960.799432291664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45960.799432291664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45960.799432291664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45960.799432291664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45960.799432291664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45960.799432291664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45960.799432291664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45960.799432291664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45960.799432291664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45960.799432291664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45960.799432291664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45960.799432291664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45960.799432291664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45960.799432291664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45960.799432291664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45960.799432291664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45960.799432291664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45960.799432291664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45960.799432291664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45960.799432291664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45960.799432291664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45960.799432291664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45960.799432291664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45960.799432291664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45960.799432291664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45960.799432291664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45960.799432291664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45960.799432291664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45960.799432291664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45960.799432291664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45960.799432291664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45960.799432291664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45960.799432291664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45960.799432291664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ref="G696:G759" ca="1" si="11">IFERROR(NOW()-F696,"-")</f>
        <v>45960.799432291664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45960.799432291664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45960.799432291664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45960.799432291664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45960.799432291664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45960.799432291664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45960.799432291664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45960.799432291664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45960.799432291664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45960.799432291664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45960.799432291664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45960.799432291664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45960.799432291664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45960.799432291664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45960.799432291664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45960.799432291664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45960.799432291664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45960.799432291664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45960.799432291664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45960.799432291664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45960.799432291664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45960.799432291664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45960.799432291664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45960.799432291664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45960.799432291664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45960.799432291664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45960.799432291664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45960.799432291664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45960.799432291664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45960.799432291664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45960.799432291664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45960.799432291664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45960.799432291664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45960.799432291664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45960.799432291664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45960.799432291664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45960.799432291664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45960.799432291664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45960.799432291664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45960.799432291664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45960.799432291664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45960.799432291664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45960.799432291664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45960.799432291664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45960.799432291664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45960.799432291664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45960.799432291664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45960.799432291664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45960.799432291664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45960.799432291664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45960.799432291664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45960.799432291664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45960.799432291664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45960.799432291664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45960.799432291664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45960.799432291664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45960.799432291664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45960.799432291664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45960.799432291664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45960.799432291664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45960.799432291664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45960.799432291664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45960.799432291664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45960.799432291664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ref="G760:G823" ca="1" si="12">IFERROR(NOW()-F760,"-")</f>
        <v>45960.799432291664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45960.799432291664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45960.799432291664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45960.799432291664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45960.799432291664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45960.799432291664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45960.799432291664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45960.799432291664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45960.799432291664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45960.799432291664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45960.799432291664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45960.799432291664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45960.799432291664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45960.799432291664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45960.799432291664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45960.799432291664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45960.799432291664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45960.799432291664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45960.799432291664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45960.799432291664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45960.799432291664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45960.799432291664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45960.799432291664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45960.799432291664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45960.799432291664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45960.799432291664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45960.799432291664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45960.799432291664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45960.799432291664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45960.799432291664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45960.799432291664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45960.799432291664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45960.799432291664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45960.799432291664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45960.799432291664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45960.799432291664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45960.799432291664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45960.799432291664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45960.799432291664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45960.799432291664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45960.799432291664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45960.799432291664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45960.799432291664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45960.799432291664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45960.799432291664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45960.799432291664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45960.799432291664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45960.799432291664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45960.799432291664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45960.799432291664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45960.799432291664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45960.799432291664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45960.799432291664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45960.799432291664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45960.799432291664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45960.799432291664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45960.799432291664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45960.799432291664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45960.799432291664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45960.799432291664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45960.799432291664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45960.799432291664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45960.799432291664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45960.799432291664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ref="G824:G887" ca="1" si="13">IFERROR(NOW()-F824,"-")</f>
        <v>45960.799432291664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45960.799432291664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45960.799432291664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45960.799432291664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45960.799432291664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45960.799432291664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45960.799432291664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45960.799432291664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45960.799432291664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45960.799432291664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45960.799432291664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45960.799432291664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45960.799432291664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45960.799432291664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45960.799432291664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45960.799432291664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45960.799432291664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45960.799432291664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45960.799432291664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45960.799432291664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45960.799432291664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45960.799432291664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45960.799432291664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45960.799432291664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45960.799432291664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45960.799432291664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45960.799432291664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45960.799432291664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45960.799432291664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45960.799432291664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45960.799432291664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45960.799432291664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45960.799432291664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45960.799432291664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45960.799432291664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45960.799432291664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45960.799432291664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45960.799432291664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45960.799432291664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45960.799432291664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45960.799432291664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45960.799432291664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45960.799432291664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45960.799432291664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45960.799432291664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45960.799432291664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45960.799432291664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45960.799432291664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45960.799432291664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45960.799432291664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45960.799432291664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45960.799432291664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45960.799432291664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45960.799432291664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45960.799432291664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45960.799432291664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45960.799432291664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45960.799432291664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45960.799432291664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45960.799432291664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45960.799432291664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45960.799432291664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45960.799432291664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45960.799432291664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ref="G888:G951" ca="1" si="14">IFERROR(NOW()-F888,"-")</f>
        <v>45960.799432291664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45960.799432291664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45960.799432291664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45960.799432291664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45960.799432291664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45960.799432291664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45960.799432291664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45960.799432291664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45960.799432291664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45960.799432291664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45960.799432291664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45960.799432291664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45960.799432291664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45960.799432291664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45960.799432291664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45960.799432291664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45960.799432291664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45960.799432291664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45960.799432291664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45960.799432291664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45960.799432291664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45960.799432291664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45960.799432291664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45960.799432291664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45960.799432291664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45960.799432291664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45960.799432291664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45960.799432291664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45960.799432291664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45960.799432291664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45960.799432291664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45960.799432291664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45960.799432291664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45960.799432291664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45960.799432291664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45960.799432291664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45960.799432291664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45960.799432291664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45960.799432291664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45960.799432291664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45960.799432291664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45960.799432291664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45960.799432291664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45960.799432291664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45960.799432291664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45960.799432291664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45960.799432291664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45960.799432291664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45960.799432291664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45960.799432291664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45960.799432291664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45960.799432291664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45960.799432291664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45960.799432291664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45960.799432291664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45960.799432291664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45960.799432291664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45960.799432291664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45960.799432291664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45960.799432291664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45960.799432291664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45960.799432291664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45960.799432291664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45960.799432291664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ref="G952:G1015" ca="1" si="15">IFERROR(NOW()-F952,"-")</f>
        <v>45960.799432291664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45960.799432291664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45960.799432291664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45960.799432291664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45960.799432291664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45960.799432291664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45960.799432291664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45960.799432291664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45960.799432291664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45960.799432291664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45960.799432291664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45960.799432291664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45960.799432291664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45960.799432291664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45960.799432291664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45960.799432291664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45960.799432291664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45960.799432291664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45960.799432291664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45960.799432291664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45960.799432291664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45960.799432291664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45960.799432291664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45960.799432291664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45960.799432291664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45960.799432291664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45960.799432291664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45960.799432291664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45960.799432291664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45960.799432291664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45960.799432291664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45960.799432291664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45960.799432291664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45960.799432291664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45960.799432291664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45960.799432291664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45960.799432291664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45960.799432291664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45960.799432291664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45960.799432291664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45960.799432291664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45960.799432291664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45960.799432291664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45960.799432291664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45960.799432291664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45960.799432291664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45960.799432291664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45960.799432291664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45960.799432291664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45960.799432291664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45960.799432291664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45960.799432291664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45960.799432291664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45960.799432291664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45960.799432291664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45960.799432291664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45960.799432291664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45960.799432291664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45960.799432291664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45960.799432291664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45960.799432291664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45960.799432291664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45960.799432291664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45960.799432291664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ref="G1016:G1079" ca="1" si="16">IFERROR(NOW()-F1016,"-")</f>
        <v>45960.799432291664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45960.799432291664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45960.799432291664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45960.799432291664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45960.799432291664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45960.799432291664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45960.799432291664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45960.799432291664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45960.799432291664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45960.799432291664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45960.799432291664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45960.799432291664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45960.799432291664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45960.799432291664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45960.799432291664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45960.799432291664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45960.799432291664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45960.799432291664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45960.799432291664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45960.799432291664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45960.799432291664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45960.799432291664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45960.799432291664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45960.799432291664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45960.799432291664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45960.799432291664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45960.799432291664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45960.799432291664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45960.799432291664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45960.799432291664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45960.799432291664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45960.799432291664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45960.799432291664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45960.799432291664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45960.799432291664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45960.799432291664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45960.799432291664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45960.799432291664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45960.799432291664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45960.799432291664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45960.799432291664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45960.799432291664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45960.799432291664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45960.799432291664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45960.799432291664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45960.799432291664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45960.799432291664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45960.799432291664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45960.799432291664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45960.799432291664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45960.799432291664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45960.799432291664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45960.799432291664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45960.799432291664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45960.799432291664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45960.799432291664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45960.799432291664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45960.799432291664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45960.799432291664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45960.799432291664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45960.799432291664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45960.799432291664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45960.799432291664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45960.799432291664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ref="G1080:G1094" ca="1" si="17">IFERROR(NOW()-F1080,"-")</f>
        <v>45960.799432291664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45960.799432291664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45960.799432291664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45960.799432291664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45960.799432291664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45960.799432291664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45960.799432291664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45960.799432291664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45960.799432291664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45960.799432291664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45960.799432291664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45960.799432291664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45960.799432291664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45960.799432291664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45960.799432291664</v>
      </c>
      <c r="H1094" s="22"/>
      <c r="I1094" s="19" t="str">
        <f>IFERROR(VLOOKUP(D1094,DB!A:F,6,0),"")</f>
        <v/>
      </c>
      <c r="J1094" s="18" t="str">
        <f>IFERROR(VLOOKUP(D1094,DB!A:G,7,0),"")</f>
        <v/>
      </c>
      <c r="K1094" s="46"/>
      <c r="L1094" s="23" t="str">
        <f>IFERROR(VLOOKUP(D1094,DB!A:I,9,0),"")</f>
        <v/>
      </c>
    </row>
  </sheetData>
  <dataValidations count="2">
    <dataValidation allowBlank="1" showInputMessage="1" showErrorMessage="1" sqref="E1" xr:uid="{5914219A-CB83-432D-936A-CC0CB6F3982A}"/>
    <dataValidation type="list" allowBlank="1" showInputMessage="1" showErrorMessage="1" sqref="E2:E109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6"/>
  <sheetViews>
    <sheetView workbookViewId="0">
      <selection activeCell="D7" sqref="D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257.31871469906764</v>
      </c>
      <c r="H2" s="99">
        <v>45703.474768518521</v>
      </c>
      <c r="I2" s="99" t="str">
        <f>IFERROR(VLOOKUP(D2,DB!A:F,6,0),"")</f>
        <v>SCECO</v>
      </c>
      <c r="J2" s="99" t="str">
        <f>IFERROR(VLOOKUP(D2,DB!A:G,7,0),"")</f>
        <v>Dead</v>
      </c>
      <c r="K2" s="101" t="s">
        <v>39108</v>
      </c>
      <c r="L2" s="94" t="str">
        <f>IFERROR(VLOOKUP(D2,DB!A:I,9,0),"")</f>
        <v>Latis</v>
      </c>
    </row>
    <row r="3" spans="1:16" ht="15" customHeight="1">
      <c r="A3" s="119" t="s">
        <v>39109</v>
      </c>
      <c r="B3" s="119" t="str">
        <f>IFERROR(VLOOKUP(D3,DB!A:K,11,0),"")</f>
        <v>R4</v>
      </c>
      <c r="C3" s="120">
        <v>1</v>
      </c>
      <c r="D3" s="94" t="s">
        <v>29271</v>
      </c>
      <c r="E3" s="98" t="s">
        <v>39100</v>
      </c>
      <c r="F3" s="123">
        <v>45960.762164351851</v>
      </c>
      <c r="G3" s="124">
        <f ca="1">IFERROR(NOW()-F3,"")</f>
        <v>3.7267939813318662E-2</v>
      </c>
      <c r="H3" s="123">
        <v>45960.744606481479</v>
      </c>
      <c r="I3" s="119" t="str">
        <f>IFERROR(VLOOKUP(D3,DB!A:F,6,0),"")</f>
        <v>SCECO</v>
      </c>
      <c r="J3" s="119" t="str">
        <f>IFERROR(VLOOKUP(D3,DB!A:G,7,0),"")</f>
        <v>Dead</v>
      </c>
      <c r="K3" s="125" t="s">
        <v>39110</v>
      </c>
      <c r="L3" s="121" t="str">
        <f>IFERROR(VLOOKUP(D3,DB!A:I,9,0),"")</f>
        <v>Latis</v>
      </c>
    </row>
    <row r="4" spans="1:16" ht="15" customHeight="1">
      <c r="A4" s="119"/>
      <c r="B4" s="119" t="str">
        <f>IFERROR(VLOOKUP(D4,DB!A:K,11,0),"")</f>
        <v/>
      </c>
      <c r="C4" s="120"/>
      <c r="D4" s="121"/>
      <c r="E4" s="98"/>
      <c r="F4" s="123"/>
      <c r="G4" s="124">
        <f ca="1">IFERROR(NOW()-F4,"")</f>
        <v>45960.799432291664</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45960.799432291664</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45960.799432291664</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45960.799432291664</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45960.799432291664</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45960.799432291664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45960.799432291664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45960.799432291664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45960.799432291664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45960.799432291664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45960.799432291664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45960.799432291664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45960.799432291664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45960.799432291664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45960.799432291664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45960.799432291664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45960.799432291664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45960.799432291664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45960.799432291664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45960.799432291664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45960.799432291664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45960.799432291664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45960.799432291664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45960.799432291664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45960.799432291664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45960.799432291664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45960.799432291664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45960.799432291664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45960.799432291664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45960.799432291664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45960.799432291664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45960.799432291664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45960.799432291664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45960.799432291664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45960.799432291664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45960.799432291664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45960.799432291664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45960.799432291664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45960.799432291664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45960.799432291664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45960.799432291664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45960.799432291664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45960.799432291664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45960.799432291664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45960.799432291664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45960.799432291664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45960.799432291664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45960.799432291664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45960.799432291664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45960.799432291664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45960.799432291664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45960.799432291664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45960.799432291664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45960.799432291664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45960.799432291664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45960.799432291664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45960.799432291664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45960.799432291664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45960.799432291664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45960.799432291664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45960.799432291664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45960.799432291664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45960.799432291664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45960.799432291664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45960.799432291664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45960.799432291664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45960.799432291664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45960.799432291664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45960.799432291664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45960.799432291664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45960.799432291664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45960.799432291664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45960.799432291664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45960.799432291664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45960.799432291664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45960.799432291664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45960.799432291664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45960.799432291664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45960.799432291664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45960.799432291664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45960.799432291664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45960.799432291664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45960.799432291664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45960.799432291664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45960.799432291664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45960.799432291664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45960.799432291664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45960.799432291664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45960.799432291664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45960.799432291664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45960.799432291664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45960.799432291664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45960.799432291664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45960.799432291664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45960.799432291664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45960.799432291664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45960.799432291664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45960.799432291664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45960.799432291664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45960.799432291664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45960.799432291664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45960.799432291664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45960.799432291664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45960.799432291664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45960.799432291664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45960.799432291664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45960.799432291664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45960.799432291664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45960.799432291664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45960.799432291664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45960.799432291664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45960.799432291664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45960.799432291664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45960.799432291664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45960.799432291664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45960.799432291664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45960.799432291664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45960.799432291664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45960.799432291664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45960.799432291664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45960.799432291664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45960.799432291664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45960.799432291664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45960.799432291664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45960.799432291664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45960.799432291664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45960.799432291664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45960.799432291664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45960.799432291664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45960.799432291664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45960.799432291664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45960.799432291664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45960.799432291664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45960.799432291664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45960.799432291664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45960.799432291664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45960.799432291664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45960.799432291664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45960.799432291664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45960.799432291664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45960.799432291664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45960.799432291664</v>
      </c>
      <c r="H145" s="123"/>
      <c r="I145" s="119" t="str">
        <f>IFERROR(VLOOKUP(D145,DB!A:F,6,0),"")</f>
        <v/>
      </c>
      <c r="J145" s="119" t="str">
        <f>IFERROR(VLOOKUP(D145,DB!A:G,7,0),"")</f>
        <v/>
      </c>
      <c r="K145" s="125"/>
      <c r="L145" s="121" t="str">
        <f>IFERROR(VLOOKUP(D145,DB!A:I,9,0),"")</f>
        <v/>
      </c>
    </row>
    <row r="146" spans="1:12" ht="15" customHeight="1">
      <c r="A146" s="126"/>
      <c r="B146" s="126" t="str">
        <f>IFERROR(VLOOKUP(D146,DB!A:K,11,0),"")</f>
        <v/>
      </c>
      <c r="C146" s="127"/>
      <c r="D146" s="128"/>
      <c r="E146" s="129"/>
      <c r="F146" s="130"/>
      <c r="G146" s="131">
        <f ca="1">IFERROR(NOW()-F146,"")</f>
        <v>45960.799432291664</v>
      </c>
      <c r="H146" s="130"/>
      <c r="I146" s="126" t="str">
        <f>IFERROR(VLOOKUP(D146,DB!A:F,6,0),"")</f>
        <v/>
      </c>
      <c r="J146" s="126" t="str">
        <f>IFERROR(VLOOKUP(D146,DB!A:G,7,0),"")</f>
        <v/>
      </c>
      <c r="K146" s="132"/>
      <c r="L146" s="128" t="str">
        <f>IFERROR(VLOOKUP(D146,DB!A:I,9,0),"")</f>
        <v/>
      </c>
    </row>
  </sheetData>
  <dataValidations count="2">
    <dataValidation allowBlank="1" showInputMessage="1" showErrorMessage="1" sqref="E1" xr:uid="{A4F81451-56CC-4543-9497-104C4E44EE4B}"/>
    <dataValidation type="list" allowBlank="1" showInputMessage="1" showErrorMessage="1" sqref="E2:E3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5"/>
  <sheetViews>
    <sheetView tabSelected="1" workbookViewId="0">
      <selection activeCell="D6" sqref="D6: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39111</v>
      </c>
      <c r="B2" s="37" t="str">
        <f>IFERROR(VLOOKUP(D2,DB!A:K,11,0),"")</f>
        <v>R5</v>
      </c>
      <c r="C2" s="37">
        <v>3</v>
      </c>
      <c r="D2" s="118" t="s">
        <v>36011</v>
      </c>
      <c r="E2" s="37" t="s">
        <v>39021</v>
      </c>
      <c r="F2" s="38">
        <v>45891.832060185188</v>
      </c>
      <c r="G2" s="144">
        <f ca="1">IFERROR(NOW()-F2,"")</f>
        <v>68.967372106475523</v>
      </c>
      <c r="H2" s="38">
        <v>45891.790393518517</v>
      </c>
      <c r="I2" s="37" t="str">
        <f>IFERROR(VLOOKUP(D2,DB!A:F,6,0),"")</f>
        <v>Generator-SG</v>
      </c>
      <c r="J2" s="37" t="str">
        <f>IFERROR(VLOOKUP(D2,DB!A:G,7,0),"")</f>
        <v>Vandalized</v>
      </c>
      <c r="K2" s="37" t="s">
        <v>39112</v>
      </c>
      <c r="L2" s="37" t="str">
        <f>IFERROR(VLOOKUP(D2,DB!A:I,9,0),"")</f>
        <v>Latis</v>
      </c>
      <c r="M2" s="117"/>
    </row>
    <row r="3" spans="1:13" ht="30.75">
      <c r="A3" s="37" t="s">
        <v>39113</v>
      </c>
      <c r="B3" s="37" t="str">
        <f>IFERROR(VLOOKUP(D3,DB!A:K,11,0),"")</f>
        <v>R5</v>
      </c>
      <c r="C3" s="37">
        <v>1</v>
      </c>
      <c r="D3" s="37" t="s">
        <v>33268</v>
      </c>
      <c r="E3" s="37" t="s">
        <v>39100</v>
      </c>
      <c r="F3" s="38">
        <v>45926.188877314817</v>
      </c>
      <c r="G3" s="144">
        <f t="shared" ref="G3" ca="1" si="0">IFERROR(NOW()-F3,"")</f>
        <v>34.610554976847197</v>
      </c>
      <c r="H3" s="38">
        <v>45926.158159722225</v>
      </c>
      <c r="I3" s="37" t="str">
        <f>IFERROR(VLOOKUP(D3,DB!A:F,6,0),"")</f>
        <v>SCECO</v>
      </c>
      <c r="J3" s="37" t="str">
        <f>IFERROR(VLOOKUP(D3,DB!A:G,7,0),"")</f>
        <v>Good</v>
      </c>
      <c r="K3" s="37" t="s">
        <v>39114</v>
      </c>
      <c r="L3" s="37" t="str">
        <f>IFERROR(VLOOKUP(D3,DB!A:I,9,0),"")</f>
        <v>Latis</v>
      </c>
      <c r="M3" s="117"/>
    </row>
    <row r="4" spans="1:13" ht="48" customHeight="1">
      <c r="A4" s="152" t="s">
        <v>39115</v>
      </c>
      <c r="B4" s="152" t="str">
        <f>IFERROR(VLOOKUP(D4,DB!A:K,11,0),"")</f>
        <v>R5</v>
      </c>
      <c r="C4" s="152">
        <v>1</v>
      </c>
      <c r="D4" s="152" t="s">
        <v>34758</v>
      </c>
      <c r="E4" s="152" t="s">
        <v>39100</v>
      </c>
      <c r="F4" s="153">
        <v>45948.661111111112</v>
      </c>
      <c r="G4" s="154">
        <f ca="1">IFERROR(NOW()-F4,"")</f>
        <v>12.138321180551429</v>
      </c>
      <c r="H4" s="153">
        <v>45948.661111111112</v>
      </c>
      <c r="I4" s="152" t="str">
        <f>IFERROR(VLOOKUP(D4,DB!A:F,6,0),"")</f>
        <v>SCECO</v>
      </c>
      <c r="J4" s="152" t="str">
        <f>IFERROR(VLOOKUP(D4,DB!A:G,7,0),"")</f>
        <v>Dead</v>
      </c>
      <c r="K4" s="152" t="s">
        <v>39116</v>
      </c>
      <c r="L4" s="152" t="str">
        <f>IFERROR(VLOOKUP(D4,DB!A:I,9,0),"")</f>
        <v>Latis</v>
      </c>
    </row>
    <row r="5" spans="1:13" ht="15">
      <c r="A5" s="152"/>
      <c r="B5" s="152" t="str">
        <f>IFERROR(VLOOKUP(D5,DB!A:K,11,0),"")</f>
        <v/>
      </c>
      <c r="C5" s="152"/>
      <c r="D5" s="152"/>
      <c r="E5" s="152"/>
      <c r="F5" s="153"/>
      <c r="G5" s="154">
        <f ca="1">IFERROR(NOW()-F5,"")</f>
        <v>45960.799432291664</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45960.799432291664</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45960.799432291664</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45960.799432291664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45960.799432291664</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45960.799432291664</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45960.799432291664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45960.799432291664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45960.799432291664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45960.799432291664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45960.799432291664</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45960.799432291664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45960.799432291664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45960.799432291664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45960.799432291664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45960.799432291664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45960.799432291664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45960.799432291664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45960.799432291664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45960.799432291664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45960.799432291664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45960.799432291664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45960.799432291664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45960.799432291664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45960.799432291664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45960.799432291664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45960.799432291664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45960.799432291664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45960.799432291664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45960.799432291664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45960.799432291664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45960.799432291664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45960.799432291664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45960.799432291664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45960.799432291664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45960.799432291664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45960.799432291664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45960.799432291664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45960.799432291664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45960.799432291664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45960.799432291664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45960.799432291664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45960.799432291664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45960.799432291664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45960.799432291664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45960.799432291664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45960.799432291664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45960.799432291664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45960.799432291664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45960.799432291664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45960.799432291664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45960.799432291664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45960.799432291664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45960.799432291664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45960.799432291664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45960.799432291664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45960.799432291664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45960.799432291664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45960.799432291664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45960.799432291664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45960.799432291664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45960.799432291664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45960.799432291664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45960.799432291664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45960.799432291664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45960.799432291664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45960.799432291664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45960.799432291664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45960.799432291664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45960.799432291664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45960.799432291664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45960.799432291664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45960.799432291664</v>
      </c>
      <c r="H77" s="153"/>
      <c r="I77" s="152" t="str">
        <f>IFERROR(VLOOKUP(D77,DB!A:F,6,0),"")</f>
        <v/>
      </c>
      <c r="J77" s="152" t="str">
        <f>IFERROR(VLOOKUP(D77,DB!A:G,7,0),"")</f>
        <v/>
      </c>
      <c r="K77" s="152"/>
      <c r="L77" s="152" t="str">
        <f>IFERROR(VLOOKUP(D77,DB!A:I,9,0),"")</f>
        <v/>
      </c>
    </row>
    <row r="78" spans="1:12" ht="15">
      <c r="A78" s="158"/>
      <c r="B78" s="158" t="str">
        <f>IFERROR(VLOOKUP(D78,DB!A:K,11,0),"")</f>
        <v/>
      </c>
      <c r="C78" s="158"/>
      <c r="D78" s="158"/>
      <c r="E78" s="158"/>
      <c r="F78" s="159"/>
      <c r="G78" s="160">
        <f ca="1">IFERROR(NOW()-F78,"")</f>
        <v>45960.799432291664</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45960.799432291664</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45960.799432291664</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45960.799432291664</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45960.799432291664</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45960.799432291664</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45960.799432291664</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45960.799432291664</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45960.799432291664</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45960.799432291664</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45960.799432291664</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45960.799432291664</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45960.799432291664</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45960.799432291664</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45960.799432291664</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45960.799432291664</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45960.799432291664</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45960.799432291664</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45960.799432291664</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45960.799432291664</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45960.799432291664</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45960.799432291664</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45960.799432291664</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45960.799432291664</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45960.799432291664</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45960.799432291664</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45960.799432291664</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45960.799432291664</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45960.799432291664</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45960.799432291664</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45960.799432291664</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45960.799432291664</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45960.799432291664</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45960.799432291664</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45960.799432291664</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45960.799432291664</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45960.799432291664</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45960.799432291664</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45960.799432291664</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45960.799432291664</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45960.799432291664</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45960.799432291664</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45960.799432291664</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45960.799432291664</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45960.799432291664</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45960.799432291664</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45960.799432291664</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45960.799432291664</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45960.799432291664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45960.799432291664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45960.799432291664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45960.799432291664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45960.799432291664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45960.799432291664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45960.799432291664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45960.799432291664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45960.799432291664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45960.799432291664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45960.799432291664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45960.799432291664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45960.799432291664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45960.799432291664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45960.799432291664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45960.799432291664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45960.799432291664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45960.799432291664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45960.799432291664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45960.799432291664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45960.799432291664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45960.799432291664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45960.799432291664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45960.799432291664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45960.799432291664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45960.799432291664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45960.799432291664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45960.799432291664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45960.799432291664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45960.799432291664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45960.799432291664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45960.799432291664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45960.799432291664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45960.799432291664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45960.799432291664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45960.799432291664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45960.799432291664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45960.799432291664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45960.799432291664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45960.799432291664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45960.799432291664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45960.799432291664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45960.799432291664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45960.799432291664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45960.799432291664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45960.799432291664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45960.799432291664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45960.799432291664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45960.799432291664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45960.799432291664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45960.799432291664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45960.799432291664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45960.799432291664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45960.799432291664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45960.799432291664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45960.799432291664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45960.799432291664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45960.799432291664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45960.799432291664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45960.799432291664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45960.799432291664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45960.799432291664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45960.799432291664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45960.799432291664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45960.799432291664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45960.799432291664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45960.799432291664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45960.799432291664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45960.799432291664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45960.799432291664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45960.799432291664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45960.799432291664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45960.799432291664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45960.799432291664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45960.799432291664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45960.799432291664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45960.799432291664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45960.799432291664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45960.799432291664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45960.799432291664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45960.799432291664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45960.799432291664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45960.799432291664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45960.799432291664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45960.799432291664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45960.799432291664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45960.799432291664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45960.799432291664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45960.799432291664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45960.799432291664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45960.799432291664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45960.799432291664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45960.799432291664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45960.799432291664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45960.799432291664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45960.799432291664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45960.799432291664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45960.799432291664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45960.799432291664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45960.799432291664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45960.799432291664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45960.799432291664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45960.799432291664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45960.799432291664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45960.799432291664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45960.799432291664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45960.799432291664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45960.799432291664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45960.799432291664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45960.799432291664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45960.799432291664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45960.799432291664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45960.799432291664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45960.799432291664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45960.799432291664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45960.799432291664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45960.799432291664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45960.799432291664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45960.799432291664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45960.799432291664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45960.799432291664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45960.799432291664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45960.799432291664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45960.799432291664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45960.799432291664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45960.799432291664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45960.799432291664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45960.799432291664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45960.799432291664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45960.799432291664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45960.799432291664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45960.799432291664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45960.799432291664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45960.799432291664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45960.799432291664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45960.799432291664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45960.799432291664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45960.799432291664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45960.799432291664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45960.799432291664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45960.799432291664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45960.799432291664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45960.799432291664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45960.799432291664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45960.799432291664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45960.799432291664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45960.799432291664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45960.799432291664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45960.799432291664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45960.799432291664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45960.799432291664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45960.799432291664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45960.799432291664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45960.799432291664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45960.799432291664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45960.799432291664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45960.799432291664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45960.799432291664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45960.799432291664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45960.799432291664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45960.799432291664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45960.799432291664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45960.799432291664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45960.799432291664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45960.799432291664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45960.799432291664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45960.799432291664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45960.799432291664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45960.799432291664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45960.799432291664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45960.799432291664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45960.799432291664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45960.799432291664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45960.799432291664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45960.799432291664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45960.799432291664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45960.799432291664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45960.799432291664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45960.799432291664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45960.799432291664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45960.799432291664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45960.799432291664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45960.799432291664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45960.799432291664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45960.799432291664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45960.799432291664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45960.799432291664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45960.799432291664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45960.799432291664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45960.799432291664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45960.799432291664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45960.799432291664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45960.799432291664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45960.799432291664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45960.799432291664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45960.799432291664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45960.799432291664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45960.799432291664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45960.799432291664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45960.799432291664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45960.799432291664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45960.799432291664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45960.799432291664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45960.799432291664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45960.799432291664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45960.799432291664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45960.799432291664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45960.799432291664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45960.799432291664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45960.799432291664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45960.799432291664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45960.799432291664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45960.799432291664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45960.799432291664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45960.799432291664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45960.799432291664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45960.799432291664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45960.799432291664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45960.799432291664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45960.799432291664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45960.799432291664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45960.799432291664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45960.799432291664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45960.799432291664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45960.799432291664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45960.799432291664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45960.799432291664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45960.799432291664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45960.799432291664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45960.799432291664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45960.799432291664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45960.799432291664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45960.799432291664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45960.799432291664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45960.799432291664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45960.799432291664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45960.799432291664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45960.799432291664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45960.799432291664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45960.799432291664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45960.799432291664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45960.799432291664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45960.799432291664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45960.799432291664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45960.799432291664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45960.799432291664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45960.799432291664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45960.799432291664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45960.799432291664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45960.799432291664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45960.799432291664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45960.799432291664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45960.799432291664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45960.799432291664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45960.799432291664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45960.799432291664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45960.799432291664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45960.799432291664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45960.799432291664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45960.799432291664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45960.799432291664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45960.799432291664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45960.799432291664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45960.799432291664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45960.799432291664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45960.799432291664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45960.799432291664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45960.799432291664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45960.799432291664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45960.799432291664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45960.799432291664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45960.799432291664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45960.799432291664</v>
      </c>
      <c r="H398" s="159"/>
      <c r="I398" s="158" t="str">
        <f>IFERROR(VLOOKUP(D398,DB!A:F,6,0),"")</f>
        <v/>
      </c>
      <c r="J398" s="158" t="str">
        <f>IFERROR(VLOOKUP(D398,DB!A:G,7,0),"")</f>
        <v/>
      </c>
      <c r="K398" s="158"/>
      <c r="L398" s="158" t="str">
        <f>IFERROR(VLOOKUP(D398,DB!A:I,9,0),"")</f>
        <v/>
      </c>
    </row>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8" ht="15"/>
    <row r="509" ht="15"/>
    <row r="511" ht="15"/>
    <row r="512" ht="15"/>
    <row r="513" ht="15"/>
    <row r="514" ht="15"/>
    <row r="516" ht="15"/>
    <row r="517" ht="15"/>
    <row r="524" ht="15"/>
    <row r="525" ht="15"/>
    <row r="526" ht="15"/>
    <row r="527" ht="15"/>
    <row r="528" ht="15"/>
    <row r="529" ht="15"/>
    <row r="532" ht="15"/>
    <row r="533" ht="15"/>
    <row r="534" ht="15"/>
    <row r="535" ht="15"/>
    <row r="536" ht="15"/>
    <row r="537" ht="15"/>
    <row r="538" ht="15"/>
    <row r="539" ht="15"/>
    <row r="540" ht="15"/>
    <row r="541" ht="15"/>
    <row r="542" ht="15"/>
    <row r="543"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9" ht="15"/>
    <row r="600" ht="15"/>
    <row r="637" ht="15"/>
    <row r="638" ht="15"/>
    <row r="639" ht="15"/>
    <row r="640" ht="15"/>
    <row r="641" ht="15"/>
    <row r="642" ht="15"/>
    <row r="643" ht="15"/>
    <row r="644" ht="15"/>
    <row r="645" ht="15"/>
    <row r="646"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7" ht="15"/>
    <row r="728" ht="15"/>
    <row r="729" ht="15"/>
    <row r="731" ht="15"/>
    <row r="732"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5" ht="15"/>
    <row r="766" ht="15"/>
    <row r="936" ht="15"/>
    <row r="937" ht="15"/>
    <row r="938" ht="15"/>
    <row r="939" ht="15"/>
    <row r="940" ht="15"/>
    <row r="941" ht="15"/>
    <row r="947" ht="15"/>
    <row r="948" ht="15"/>
    <row r="949" ht="15"/>
    <row r="950" ht="15"/>
    <row r="951" ht="15"/>
    <row r="952" ht="15"/>
    <row r="953"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4" ht="15"/>
    <row r="1005" ht="15"/>
    <row r="1011" ht="15"/>
    <row r="1012" ht="15"/>
    <row r="1014" ht="15"/>
    <row r="1015" ht="15"/>
    <row r="1016" ht="15"/>
    <row r="1017" ht="15"/>
    <row r="1018" ht="15"/>
    <row r="1019" ht="15"/>
    <row r="1020" ht="15"/>
    <row r="1022" ht="15"/>
    <row r="1023" ht="15"/>
    <row r="1024"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3" ht="15"/>
    <row r="1094" ht="15"/>
    <row r="1095" ht="15"/>
    <row r="1096" ht="15"/>
    <row r="1097" ht="15"/>
    <row r="1098" ht="15"/>
    <row r="1099" ht="15"/>
    <row r="1100" ht="15"/>
    <row r="1101" ht="15"/>
    <row r="1102" ht="15"/>
    <row r="1103" ht="15"/>
    <row r="1104" ht="15"/>
    <row r="1105" ht="15"/>
    <row r="1106" ht="15"/>
    <row r="1108" ht="15"/>
    <row r="1109" ht="15"/>
    <row r="1110" ht="15"/>
    <row r="1111" ht="15"/>
    <row r="1112" ht="15"/>
    <row r="1113" ht="15"/>
    <row r="1114" ht="15"/>
    <row r="1115" ht="15"/>
    <row r="1116" ht="15"/>
    <row r="1117" ht="15"/>
    <row r="1118" ht="15"/>
    <row r="1119" ht="15"/>
    <row r="1122" ht="15"/>
    <row r="1123" ht="15"/>
    <row r="1124" ht="15"/>
    <row r="1125" ht="15"/>
    <row r="1126" ht="15"/>
    <row r="1127" ht="15"/>
    <row r="1128" ht="15"/>
    <row r="1130" ht="15"/>
    <row r="1131" ht="15"/>
    <row r="1132" ht="15"/>
    <row r="1133" ht="15"/>
    <row r="1134" ht="15"/>
    <row r="1135" ht="15"/>
    <row r="1136" ht="15"/>
    <row r="1137" ht="15"/>
    <row r="1138" ht="15"/>
    <row r="1139" ht="15"/>
    <row r="1140" ht="15"/>
    <row r="1142" ht="15"/>
    <row r="1143" ht="15"/>
    <row r="1144" ht="15"/>
    <row r="1145" ht="15"/>
    <row r="1146" ht="15"/>
    <row r="1147" ht="15"/>
    <row r="1148" ht="15"/>
    <row r="1149" ht="15"/>
    <row r="1150" ht="15"/>
    <row r="1151" ht="15"/>
    <row r="1159" ht="15"/>
    <row r="1160" ht="15"/>
    <row r="1163" ht="15"/>
    <row r="1164" ht="15"/>
    <row r="1165" ht="15"/>
    <row r="1166" ht="15"/>
    <row r="1167" ht="15"/>
    <row r="1168" ht="15"/>
    <row r="1169" ht="15"/>
    <row r="1170" ht="15"/>
    <row r="1173" ht="15"/>
    <row r="1174" ht="15"/>
    <row r="1175" ht="15"/>
    <row r="1176" ht="15"/>
    <row r="1177" ht="15"/>
    <row r="1178" ht="15"/>
    <row r="1179" ht="15"/>
    <row r="1180" ht="15"/>
    <row r="1181" ht="15"/>
    <row r="1182" ht="15"/>
    <row r="1183" ht="15"/>
    <row r="1184" ht="15"/>
    <row r="1186" ht="15"/>
    <row r="1187" ht="15"/>
    <row r="1188" ht="15"/>
    <row r="1191" ht="15"/>
    <row r="1193" ht="15"/>
    <row r="1195" ht="15"/>
    <row r="1198" ht="15"/>
    <row r="1199" ht="15"/>
    <row r="1200" ht="15"/>
    <row r="1202" ht="15"/>
    <row r="1204" ht="15"/>
    <row r="1205" ht="15"/>
    <row r="1206" ht="15"/>
    <row r="1207" ht="15"/>
    <row r="1208" ht="15"/>
    <row r="1210" ht="15"/>
    <row r="1211" ht="15"/>
    <row r="1212" ht="15"/>
    <row r="1213" ht="15"/>
    <row r="1215" ht="15"/>
    <row r="1217" ht="15"/>
    <row r="1218" ht="15"/>
    <row r="1220" ht="15"/>
    <row r="1221" ht="15"/>
    <row r="1222" ht="15"/>
    <row r="1223" ht="15"/>
    <row r="1225" ht="15"/>
    <row r="1227" ht="15"/>
    <row r="1228" ht="15"/>
    <row r="1229" ht="15"/>
    <row r="1230" ht="15"/>
    <row r="1232" ht="15"/>
    <row r="1233" ht="15"/>
    <row r="1234" ht="15"/>
    <row r="1235" ht="15"/>
    <row r="1236" ht="15"/>
    <row r="1237" ht="15"/>
    <row r="1238" ht="15"/>
    <row r="1241" ht="15"/>
    <row r="1243" ht="15"/>
    <row r="1244" ht="15"/>
    <row r="1245" ht="15"/>
    <row r="1246" ht="15"/>
    <row r="1247" ht="15"/>
    <row r="1248" ht="15"/>
    <row r="1249" ht="15"/>
    <row r="1250" ht="15"/>
    <row r="1253" ht="15"/>
    <row r="1254" ht="15"/>
    <row r="1256" ht="15"/>
    <row r="1258" ht="15"/>
    <row r="1259" ht="15"/>
    <row r="1260" ht="15"/>
    <row r="1261" ht="15"/>
    <row r="1262" ht="15"/>
    <row r="1266" ht="15"/>
    <row r="1267" ht="15"/>
    <row r="1269" ht="15"/>
    <row r="1270" ht="15"/>
    <row r="1273" ht="15"/>
    <row r="1274" ht="15"/>
    <row r="1278" ht="15"/>
    <row r="1285" ht="15"/>
  </sheetData>
  <dataValidations count="2">
    <dataValidation allowBlank="1" showInputMessage="1" showErrorMessage="1" sqref="E1" xr:uid="{920C6338-E771-4DAE-8C89-92A9093EA4DE}"/>
    <dataValidation type="list" allowBlank="1" showInputMessage="1" showErrorMessage="1" sqref="E2:E39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5"/>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45960.799432291664</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45960.799432291664</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45960.799432291664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45960.799432291664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45960.799432291664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45960.799432291664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45960.799432291664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45960.799432291664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45960.799432291664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45960.799432291664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45960.799432291664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45960.799432291664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45960.799432291664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45960.799432291664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45960.799432291664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45960.799432291664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45960.799432291664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45960.799432291664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45960.799432291664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45960.799432291664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45960.799432291664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45960.799432291664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45960.799432291664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45960.799432291664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45960.799432291664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45960.799432291664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45960.799432291664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45960.799432291664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45960.799432291664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45960.799432291664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45960.799432291664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45960.799432291664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45960.799432291664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45960.799432291664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45960.799432291664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45960.799432291664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45960.799432291664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45960.799432291664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45960.799432291664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45960.799432291664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45960.799432291664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45960.799432291664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45960.799432291664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45960.799432291664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45960.799432291664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45960.799432291664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45960.799432291664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45960.799432291664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45960.799432291664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45960.799432291664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45960.799432291664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45960.799432291664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45960.799432291664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45960.799432291664</v>
      </c>
      <c r="H55" s="107"/>
      <c r="I55" s="103" t="str">
        <f>IFERROR(VLOOKUP(D55,DB!A:F,6,0),"")</f>
        <v/>
      </c>
      <c r="J55" s="102" t="str">
        <f>IFERROR(VLOOKUP(D55,DB!A:G,7,0),"")</f>
        <v/>
      </c>
      <c r="K55" s="108"/>
      <c r="L55" s="109" t="str">
        <f>IFERROR(VLOOKUP(D55,DB!A:I,9,0),"")</f>
        <v/>
      </c>
    </row>
  </sheetData>
  <dataValidations count="2">
    <dataValidation allowBlank="1" showInputMessage="1" showErrorMessage="1" sqref="E1" xr:uid="{380493DB-286A-4683-AF55-C78F04945A49}"/>
    <dataValidation type="list" allowBlank="1" showInputMessage="1" showErrorMessage="1" sqref="E2:E5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2025-10-30T16:11:43Z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